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1"/>
  </bookViews>
  <sheets>
    <sheet name="INFORMACE" sheetId="1" r:id="rId1"/>
    <sheet name="Zápis o utkání" sheetId="2" r:id="rId2"/>
    <sheet name="Zápis hodů 1×60 - Kantor" sheetId="3" r:id="rId3"/>
    <sheet name="Zápis hodů 1×100 - Denemarek" sheetId="4" r:id="rId4"/>
    <sheet name="Zápis hodů 1×120 - Petrilák" sheetId="5" r:id="rId5"/>
  </sheets>
  <definedNames/>
  <calcPr fullCalcOnLoad="1"/>
</workbook>
</file>

<file path=xl/sharedStrings.xml><?xml version="1.0" encoding="utf-8"?>
<sst xmlns="http://schemas.openxmlformats.org/spreadsheetml/2006/main" count="98" uniqueCount="46">
  <si>
    <t>Česká kuželkářská
asociace</t>
  </si>
  <si>
    <t>Příjmení a jméno hráče</t>
  </si>
  <si>
    <t>Série hodů</t>
  </si>
  <si>
    <t>Výkon</t>
  </si>
  <si>
    <t>Reg. číslo</t>
  </si>
  <si>
    <t>Plné</t>
  </si>
  <si>
    <t>Dor.</t>
  </si>
  <si>
    <t>Ch.</t>
  </si>
  <si>
    <t>Celk.</t>
  </si>
  <si>
    <t>Celkový výkon družstva  </t>
  </si>
  <si>
    <t>Datum:  </t>
  </si>
  <si>
    <t xml:space="preserve">Kuželna:  </t>
  </si>
  <si>
    <t>KANTOR</t>
  </si>
  <si>
    <t>Vladimír</t>
  </si>
  <si>
    <t>DENEMAREK</t>
  </si>
  <si>
    <t>Aleš</t>
  </si>
  <si>
    <t>PETRILÁK</t>
  </si>
  <si>
    <t>Lukáš</t>
  </si>
  <si>
    <t>Zápis hodů hráče - 60HS</t>
  </si>
  <si>
    <t>Soutěž</t>
  </si>
  <si>
    <t>Oddíl</t>
  </si>
  <si>
    <t>Kuželna</t>
  </si>
  <si>
    <t>Příjmení, jméno hráče</t>
  </si>
  <si>
    <t>Datum</t>
  </si>
  <si>
    <t>Dráha</t>
  </si>
  <si>
    <t>Hody 1 až 5</t>
  </si>
  <si>
    <t>Suma</t>
  </si>
  <si>
    <t>Hody 6 až 10</t>
  </si>
  <si>
    <t>Hody 11 až 15</t>
  </si>
  <si>
    <t>15
hodů</t>
  </si>
  <si>
    <t>30
hodů</t>
  </si>
  <si>
    <t>60
hodů</t>
  </si>
  <si>
    <t>Rekapitulace</t>
  </si>
  <si>
    <t>Dorážka</t>
  </si>
  <si>
    <t>Celkem</t>
  </si>
  <si>
    <t>Chyby</t>
  </si>
  <si>
    <t>Zápis hodů hráče – 100 hs</t>
  </si>
  <si>
    <t>Hody 1 až 10</t>
  </si>
  <si>
    <t>Hody 11 až 20</t>
  </si>
  <si>
    <t>Hody 21 až 25</t>
  </si>
  <si>
    <t>25
hodů</t>
  </si>
  <si>
    <t>50
hodů</t>
  </si>
  <si>
    <t>Zápis hodů hráče - 120HS</t>
  </si>
  <si>
    <t>KK Tučňáci Třebíč</t>
  </si>
  <si>
    <t>VII. Ročník - Slavonický trojboj 2017</t>
  </si>
  <si>
    <t>TJ Sokol Slavonice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</si>
</sst>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/m/yy\ h:mm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gray125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 style="hair"/>
      <top style="hair"/>
      <bottom style="thick"/>
    </border>
    <border>
      <left style="thin"/>
      <right style="thin"/>
      <top>
        <color indexed="63"/>
      </top>
      <bottom style="thick"/>
    </border>
    <border>
      <left style="hair"/>
      <right>
        <color indexed="63"/>
      </right>
      <top style="hair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ck"/>
      <top style="medium"/>
      <bottom style="medium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thick"/>
      <bottom style="medium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ck"/>
      <top style="thin"/>
      <bottom style="hair"/>
    </border>
    <border>
      <left>
        <color indexed="63"/>
      </left>
      <right style="thin"/>
      <top style="hair"/>
      <bottom style="thin"/>
    </border>
    <border>
      <left style="thick"/>
      <right style="thin"/>
      <top style="medium"/>
      <bottom style="thick"/>
    </border>
    <border>
      <left>
        <color indexed="63"/>
      </left>
      <right style="thin"/>
      <top style="thin"/>
      <bottom style="hair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thick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0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6" fillId="0" borderId="31" xfId="0" applyFont="1" applyBorder="1" applyAlignment="1" applyProtection="1">
      <alignment horizontal="right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3" xfId="0" applyBorder="1" applyAlignment="1">
      <alignment/>
    </xf>
    <xf numFmtId="0" fontId="0" fillId="33" borderId="46" xfId="0" applyFill="1" applyBorder="1" applyAlignment="1">
      <alignment horizontal="center" vertical="center" textRotation="9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3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58" xfId="0" applyFill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33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34" borderId="49" xfId="0" applyFont="1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6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35" borderId="46" xfId="0" applyFill="1" applyBorder="1" applyAlignment="1">
      <alignment/>
    </xf>
    <xf numFmtId="0" fontId="0" fillId="0" borderId="69" xfId="0" applyBorder="1" applyAlignment="1">
      <alignment/>
    </xf>
    <xf numFmtId="0" fontId="0" fillId="0" borderId="68" xfId="0" applyBorder="1" applyAlignment="1">
      <alignment/>
    </xf>
    <xf numFmtId="0" fontId="0" fillId="35" borderId="70" xfId="0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4" fillId="0" borderId="7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33" borderId="70" xfId="0" applyFill="1" applyBorder="1" applyAlignment="1">
      <alignment horizontal="center" vertical="center" textRotation="90"/>
    </xf>
    <xf numFmtId="0" fontId="0" fillId="0" borderId="74" xfId="0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10" fillId="10" borderId="81" xfId="0" applyFont="1" applyFill="1" applyBorder="1" applyAlignment="1">
      <alignment horizontal="center"/>
    </xf>
    <xf numFmtId="0" fontId="0" fillId="0" borderId="82" xfId="0" applyBorder="1" applyAlignment="1">
      <alignment/>
    </xf>
    <xf numFmtId="0" fontId="10" fillId="10" borderId="83" xfId="0" applyFont="1" applyFill="1" applyBorder="1" applyAlignment="1">
      <alignment horizontal="center"/>
    </xf>
    <xf numFmtId="0" fontId="0" fillId="0" borderId="84" xfId="0" applyBorder="1" applyAlignment="1">
      <alignment/>
    </xf>
    <xf numFmtId="0" fontId="10" fillId="0" borderId="0" xfId="0" applyFont="1" applyAlignment="1">
      <alignment horizontal="right"/>
    </xf>
    <xf numFmtId="0" fontId="6" fillId="36" borderId="29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/>
      <protection hidden="1"/>
    </xf>
    <xf numFmtId="177" fontId="10" fillId="10" borderId="85" xfId="0" applyNumberFormat="1" applyFont="1" applyFill="1" applyBorder="1" applyAlignment="1">
      <alignment horizontal="center"/>
    </xf>
    <xf numFmtId="169" fontId="9" fillId="0" borderId="0" xfId="0" applyNumberFormat="1" applyFont="1" applyBorder="1" applyAlignment="1" applyProtection="1">
      <alignment horizontal="left" vertical="center" indent="1"/>
      <protection hidden="1" locked="0"/>
    </xf>
    <xf numFmtId="169" fontId="0" fillId="0" borderId="0" xfId="0" applyNumberFormat="1" applyBorder="1" applyAlignment="1" applyProtection="1">
      <alignment horizontal="left" vertical="center" indent="1"/>
      <protection hidden="1" locked="0"/>
    </xf>
    <xf numFmtId="0" fontId="5" fillId="0" borderId="0" xfId="0" applyFont="1" applyBorder="1" applyAlignment="1" applyProtection="1">
      <alignment horizontal="left" vertical="center" indent="1"/>
      <protection hidden="1" locked="0"/>
    </xf>
    <xf numFmtId="0" fontId="5" fillId="0" borderId="0" xfId="0" applyFont="1" applyBorder="1" applyAlignment="1" applyProtection="1">
      <alignment horizontal="left" vertical="top" indent="1"/>
      <protection hidden="1" locked="0"/>
    </xf>
    <xf numFmtId="0" fontId="5" fillId="0" borderId="86" xfId="0" applyFont="1" applyBorder="1" applyAlignment="1" applyProtection="1">
      <alignment horizontal="left" vertical="top" indent="1"/>
      <protection hidden="1" locked="0"/>
    </xf>
    <xf numFmtId="0" fontId="5" fillId="0" borderId="87" xfId="0" applyFont="1" applyBorder="1" applyAlignment="1" applyProtection="1">
      <alignment horizontal="left" vertical="top" indent="1"/>
      <protection hidden="1" locked="0"/>
    </xf>
    <xf numFmtId="0" fontId="5" fillId="0" borderId="88" xfId="0" applyFont="1" applyBorder="1" applyAlignment="1" applyProtection="1">
      <alignment horizontal="left" vertical="top" indent="1"/>
      <protection hidden="1" locked="0"/>
    </xf>
    <xf numFmtId="0" fontId="5" fillId="0" borderId="89" xfId="0" applyFont="1" applyBorder="1" applyAlignment="1" applyProtection="1">
      <alignment horizontal="left" vertical="top" inden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9" fontId="9" fillId="0" borderId="90" xfId="0" applyNumberFormat="1" applyFont="1" applyBorder="1" applyAlignment="1" applyProtection="1">
      <alignment horizontal="left" vertical="center" indent="1"/>
      <protection hidden="1" locked="0"/>
    </xf>
    <xf numFmtId="169" fontId="0" fillId="0" borderId="91" xfId="0" applyNumberFormat="1" applyBorder="1" applyAlignment="1" applyProtection="1">
      <alignment horizontal="left" vertical="center" indent="1"/>
      <protection hidden="1" locked="0"/>
    </xf>
    <xf numFmtId="0" fontId="5" fillId="0" borderId="92" xfId="0" applyFont="1" applyBorder="1" applyAlignment="1" applyProtection="1">
      <alignment horizontal="left" vertical="center" indent="1"/>
      <protection hidden="1" locked="0"/>
    </xf>
    <xf numFmtId="0" fontId="5" fillId="0" borderId="93" xfId="0" applyFont="1" applyBorder="1" applyAlignment="1" applyProtection="1">
      <alignment horizontal="left" vertical="center" indent="1"/>
      <protection hidden="1" locked="0"/>
    </xf>
    <xf numFmtId="0" fontId="5" fillId="0" borderId="86" xfId="0" applyFont="1" applyBorder="1" applyAlignment="1" applyProtection="1">
      <alignment horizontal="left" vertical="center" indent="1"/>
      <protection hidden="1" locked="0"/>
    </xf>
    <xf numFmtId="0" fontId="5" fillId="0" borderId="87" xfId="0" applyFont="1" applyBorder="1" applyAlignment="1" applyProtection="1">
      <alignment horizontal="left" vertical="center" indent="1"/>
      <protection hidden="1" locked="0"/>
    </xf>
    <xf numFmtId="0" fontId="4" fillId="0" borderId="92" xfId="0" applyFont="1" applyBorder="1" applyAlignment="1" applyProtection="1">
      <alignment horizontal="left" indent="1"/>
      <protection hidden="1"/>
    </xf>
    <xf numFmtId="0" fontId="0" fillId="0" borderId="93" xfId="0" applyBorder="1" applyAlignment="1" applyProtection="1">
      <alignment horizontal="left" indent="1"/>
      <protection hidden="1"/>
    </xf>
    <xf numFmtId="0" fontId="4" fillId="0" borderId="94" xfId="0" applyFont="1" applyBorder="1" applyAlignment="1" applyProtection="1">
      <alignment horizontal="left" indent="1"/>
      <protection hidden="1"/>
    </xf>
    <xf numFmtId="0" fontId="0" fillId="0" borderId="95" xfId="0" applyBorder="1" applyAlignment="1" applyProtection="1">
      <alignment horizontal="left" indent="1"/>
      <protection hidden="1"/>
    </xf>
    <xf numFmtId="0" fontId="4" fillId="0" borderId="96" xfId="0" applyFont="1" applyBorder="1" applyAlignment="1" applyProtection="1">
      <alignment horizontal="center" vertical="center" wrapText="1"/>
      <protection hidden="1"/>
    </xf>
    <xf numFmtId="0" fontId="4" fillId="0" borderId="97" xfId="0" applyFont="1" applyBorder="1" applyAlignment="1" applyProtection="1">
      <alignment horizontal="center" vertical="center" wrapText="1"/>
      <protection hidden="1"/>
    </xf>
    <xf numFmtId="0" fontId="4" fillId="0" borderId="98" xfId="0" applyFont="1" applyBorder="1" applyAlignment="1" applyProtection="1">
      <alignment horizontal="center"/>
      <protection hidden="1"/>
    </xf>
    <xf numFmtId="0" fontId="4" fillId="0" borderId="99" xfId="0" applyFont="1" applyBorder="1" applyAlignment="1" applyProtection="1">
      <alignment horizontal="center"/>
      <protection hidden="1"/>
    </xf>
    <xf numFmtId="0" fontId="4" fillId="0" borderId="10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101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177" fontId="0" fillId="0" borderId="102" xfId="0" applyNumberFormat="1" applyBorder="1" applyAlignment="1" applyProtection="1">
      <alignment horizontal="right"/>
      <protection hidden="1"/>
    </xf>
    <xf numFmtId="0" fontId="6" fillId="36" borderId="30" xfId="0" applyFont="1" applyFill="1" applyBorder="1" applyAlignment="1" applyProtection="1">
      <alignment horizontal="center" vertical="center"/>
      <protection hidden="1"/>
    </xf>
    <xf numFmtId="0" fontId="6" fillId="36" borderId="31" xfId="0" applyFont="1" applyFill="1" applyBorder="1" applyAlignment="1" applyProtection="1">
      <alignment horizontal="center" vertical="center"/>
      <protection hidden="1"/>
    </xf>
    <xf numFmtId="0" fontId="10" fillId="36" borderId="30" xfId="0" applyFont="1" applyFill="1" applyBorder="1" applyAlignment="1" applyProtection="1">
      <alignment horizontal="center" vertical="center"/>
      <protection hidden="1"/>
    </xf>
    <xf numFmtId="0" fontId="10" fillId="36" borderId="3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4" fillId="34" borderId="103" xfId="0" applyFont="1" applyFill="1" applyBorder="1" applyAlignment="1">
      <alignment horizontal="center" vertical="center"/>
    </xf>
    <xf numFmtId="0" fontId="4" fillId="34" borderId="104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right" vertical="center"/>
    </xf>
    <xf numFmtId="0" fontId="0" fillId="34" borderId="105" xfId="0" applyFill="1" applyBorder="1" applyAlignment="1">
      <alignment horizontal="right" vertical="center"/>
    </xf>
    <xf numFmtId="0" fontId="4" fillId="34" borderId="106" xfId="0" applyFont="1" applyFill="1" applyBorder="1" applyAlignment="1">
      <alignment horizontal="center" vertical="center"/>
    </xf>
    <xf numFmtId="0" fontId="4" fillId="34" borderId="107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right" vertical="center"/>
    </xf>
    <xf numFmtId="0" fontId="0" fillId="34" borderId="108" xfId="0" applyFill="1" applyBorder="1" applyAlignment="1">
      <alignment horizontal="right" vertical="center"/>
    </xf>
    <xf numFmtId="0" fontId="12" fillId="35" borderId="109" xfId="0" applyFont="1" applyFill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0" fontId="12" fillId="35" borderId="110" xfId="0" applyFont="1" applyFill="1" applyBorder="1" applyAlignment="1">
      <alignment horizontal="center" vertical="center"/>
    </xf>
    <xf numFmtId="0" fontId="4" fillId="34" borderId="111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0" fillId="34" borderId="112" xfId="0" applyFill="1" applyBorder="1" applyAlignment="1">
      <alignment horizontal="center" vertical="center"/>
    </xf>
    <xf numFmtId="0" fontId="4" fillId="34" borderId="113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114" xfId="0" applyFont="1" applyFill="1" applyBorder="1" applyAlignment="1">
      <alignment horizontal="right" vertical="center"/>
    </xf>
    <xf numFmtId="0" fontId="0" fillId="34" borderId="115" xfId="0" applyFill="1" applyBorder="1" applyAlignment="1">
      <alignment horizontal="right" vertical="center"/>
    </xf>
    <xf numFmtId="0" fontId="4" fillId="34" borderId="116" xfId="0" applyFont="1" applyFill="1" applyBorder="1" applyAlignment="1">
      <alignment horizontal="right" vertical="center"/>
    </xf>
    <xf numFmtId="0" fontId="0" fillId="34" borderId="117" xfId="0" applyFill="1" applyBorder="1" applyAlignment="1">
      <alignment horizontal="right" vertical="center"/>
    </xf>
    <xf numFmtId="0" fontId="11" fillId="0" borderId="118" xfId="0" applyFont="1" applyBorder="1" applyAlignment="1">
      <alignment horizontal="center" vertical="center" textRotation="90"/>
    </xf>
    <xf numFmtId="0" fontId="11" fillId="0" borderId="59" xfId="0" applyFont="1" applyBorder="1" applyAlignment="1">
      <alignment horizontal="center" vertical="center" textRotation="90"/>
    </xf>
    <xf numFmtId="0" fontId="4" fillId="0" borderId="119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128" xfId="0" applyFont="1" applyBorder="1" applyAlignment="1">
      <alignment horizontal="left"/>
    </xf>
    <xf numFmtId="0" fontId="4" fillId="0" borderId="0" xfId="0" applyFont="1" applyAlignment="1">
      <alignment horizontal="right"/>
    </xf>
    <xf numFmtId="14" fontId="0" fillId="0" borderId="128" xfId="0" applyNumberFormat="1" applyBorder="1" applyAlignment="1">
      <alignment horizontal="left"/>
    </xf>
    <xf numFmtId="0" fontId="0" fillId="0" borderId="128" xfId="0" applyBorder="1" applyAlignment="1">
      <alignment horizontal="left"/>
    </xf>
    <xf numFmtId="0" fontId="4" fillId="0" borderId="129" xfId="0" applyFont="1" applyBorder="1" applyAlignment="1">
      <alignment horizontal="center" vertical="center" textRotation="90"/>
    </xf>
    <xf numFmtId="0" fontId="4" fillId="0" borderId="127" xfId="0" applyFont="1" applyBorder="1" applyAlignment="1">
      <alignment horizontal="center" vertical="center" textRotation="90"/>
    </xf>
    <xf numFmtId="0" fontId="4" fillId="0" borderId="13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 textRotation="90"/>
    </xf>
    <xf numFmtId="0" fontId="11" fillId="0" borderId="120" xfId="0" applyFont="1" applyBorder="1" applyAlignment="1">
      <alignment horizontal="center" vertical="center" textRotation="90"/>
    </xf>
    <xf numFmtId="0" fontId="4" fillId="0" borderId="13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0" borderId="128" xfId="0" applyFont="1" applyBorder="1" applyAlignment="1">
      <alignment horizontal="left"/>
    </xf>
    <xf numFmtId="0" fontId="0" fillId="0" borderId="0" xfId="0" applyAlignment="1">
      <alignment horizontal="right"/>
    </xf>
    <xf numFmtId="0" fontId="10" fillId="0" borderId="128" xfId="0" applyFont="1" applyBorder="1" applyAlignment="1">
      <alignment horizontal="left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34" borderId="75" xfId="0" applyFont="1" applyFill="1" applyBorder="1" applyAlignment="1">
      <alignment horizontal="right"/>
    </xf>
    <xf numFmtId="0" fontId="0" fillId="34" borderId="133" xfId="0" applyFill="1" applyBorder="1" applyAlignment="1">
      <alignment horizontal="right"/>
    </xf>
    <xf numFmtId="0" fontId="0" fillId="34" borderId="108" xfId="0" applyFill="1" applyBorder="1" applyAlignment="1">
      <alignment horizontal="right"/>
    </xf>
    <xf numFmtId="0" fontId="4" fillId="0" borderId="6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4" borderId="134" xfId="0" applyFont="1" applyFill="1" applyBorder="1" applyAlignment="1">
      <alignment horizontal="right" vertical="center"/>
    </xf>
    <xf numFmtId="0" fontId="0" fillId="34" borderId="135" xfId="0" applyFill="1" applyBorder="1" applyAlignment="1">
      <alignment horizontal="right" vertical="center"/>
    </xf>
    <xf numFmtId="0" fontId="0" fillId="34" borderId="136" xfId="0" applyFill="1" applyBorder="1" applyAlignment="1">
      <alignment horizontal="right" vertical="center"/>
    </xf>
    <xf numFmtId="0" fontId="4" fillId="0" borderId="137" xfId="0" applyFont="1" applyBorder="1" applyAlignment="1">
      <alignment horizontal="center" vertical="center"/>
    </xf>
    <xf numFmtId="0" fontId="4" fillId="34" borderId="29" xfId="0" applyFont="1" applyFill="1" applyBorder="1" applyAlignment="1">
      <alignment horizontal="right"/>
    </xf>
    <xf numFmtId="0" fontId="0" fillId="34" borderId="30" xfId="0" applyFill="1" applyBorder="1" applyAlignment="1">
      <alignment horizontal="right"/>
    </xf>
    <xf numFmtId="0" fontId="0" fillId="34" borderId="105" xfId="0" applyFill="1" applyBorder="1" applyAlignment="1">
      <alignment horizontal="right"/>
    </xf>
    <xf numFmtId="0" fontId="0" fillId="0" borderId="61" xfId="0" applyBorder="1" applyAlignment="1">
      <alignment/>
    </xf>
    <xf numFmtId="0" fontId="0" fillId="0" borderId="110" xfId="0" applyBorder="1" applyAlignment="1">
      <alignment/>
    </xf>
    <xf numFmtId="0" fontId="4" fillId="34" borderId="138" xfId="0" applyFont="1" applyFill="1" applyBorder="1" applyAlignment="1">
      <alignment horizontal="center" vertical="center"/>
    </xf>
    <xf numFmtId="0" fontId="4" fillId="34" borderId="139" xfId="0" applyFont="1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4" borderId="54" xfId="0" applyFont="1" applyFill="1" applyBorder="1" applyAlignment="1">
      <alignment horizontal="right"/>
    </xf>
    <xf numFmtId="0" fontId="0" fillId="34" borderId="76" xfId="0" applyFill="1" applyBorder="1" applyAlignment="1">
      <alignment horizontal="right"/>
    </xf>
    <xf numFmtId="0" fontId="0" fillId="34" borderId="140" xfId="0" applyFill="1" applyBorder="1" applyAlignment="1">
      <alignment horizontal="right"/>
    </xf>
    <xf numFmtId="0" fontId="0" fillId="0" borderId="48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2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1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2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57150</xdr:colOff>
      <xdr:row>1</xdr:row>
      <xdr:rowOff>228600</xdr:rowOff>
    </xdr:to>
    <xdr:pic>
      <xdr:nvPicPr>
        <xdr:cNvPr id="1" name="Picture 2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1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2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RowColHeaders="0" zoomScalePageLayoutView="0" workbookViewId="0" topLeftCell="A1">
      <selection activeCell="B4" sqref="B4"/>
    </sheetView>
  </sheetViews>
  <sheetFormatPr defaultColWidth="9.00390625" defaultRowHeight="12.75"/>
  <cols>
    <col min="1" max="1" width="7.75390625" style="0" customWidth="1"/>
    <col min="2" max="2" width="41.00390625" style="105" bestFit="1" customWidth="1"/>
  </cols>
  <sheetData>
    <row r="1" spans="1:2" ht="19.5" customHeight="1">
      <c r="A1" s="100" t="s">
        <v>20</v>
      </c>
      <c r="B1" s="101" t="s">
        <v>43</v>
      </c>
    </row>
    <row r="2" spans="1:2" ht="19.5" customHeight="1">
      <c r="A2" s="102" t="s">
        <v>19</v>
      </c>
      <c r="B2" s="103" t="s">
        <v>44</v>
      </c>
    </row>
    <row r="3" spans="1:2" ht="19.5" customHeight="1">
      <c r="A3" s="102" t="s">
        <v>21</v>
      </c>
      <c r="B3" s="103" t="s">
        <v>45</v>
      </c>
    </row>
    <row r="4" spans="1:2" ht="19.5" customHeight="1" thickBot="1">
      <c r="A4" s="104" t="s">
        <v>23</v>
      </c>
      <c r="B4" s="117">
        <v>42851.833333333336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O26"/>
  <sheetViews>
    <sheetView showGridLines="0" tabSelected="1" zoomScalePageLayoutView="0" workbookViewId="0" topLeftCell="A1">
      <selection activeCell="G24" sqref="G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384" width="9.125" style="1" customWidth="1"/>
  </cols>
  <sheetData>
    <row r="1" spans="2:15" ht="26.25" customHeight="1">
      <c r="B1" s="146" t="s">
        <v>0</v>
      </c>
      <c r="C1" s="146"/>
      <c r="D1" s="148" t="s">
        <v>11</v>
      </c>
      <c r="E1" s="148"/>
      <c r="F1" s="154" t="str">
        <f>INFORMACE!B3</f>
        <v>TJ Sokol Slavonice</v>
      </c>
      <c r="G1" s="154"/>
      <c r="H1" s="154"/>
      <c r="I1" s="154"/>
      <c r="J1" s="154"/>
      <c r="K1" s="154"/>
      <c r="L1" s="116" t="s">
        <v>10</v>
      </c>
      <c r="M1" s="149">
        <f>INFORMACE!B4</f>
        <v>42851.833333333336</v>
      </c>
      <c r="N1" s="149"/>
      <c r="O1" s="149"/>
    </row>
    <row r="2" spans="2:3" ht="6" customHeight="1" thickBot="1">
      <c r="B2" s="147"/>
      <c r="C2" s="147"/>
    </row>
    <row r="3" spans="1:15" ht="19.5" customHeight="1" thickBot="1">
      <c r="A3" s="106" t="s">
        <v>19</v>
      </c>
      <c r="B3" s="150" t="str">
        <f>INFORMACE!B2</f>
        <v>VII. Ročník - Slavonický trojboj 2017</v>
      </c>
      <c r="C3" s="150"/>
      <c r="D3" s="150"/>
      <c r="E3" s="150"/>
      <c r="F3" s="150"/>
      <c r="G3" s="151"/>
      <c r="I3" s="106" t="s">
        <v>20</v>
      </c>
      <c r="J3" s="152" t="str">
        <f>INFORMACE!B1</f>
        <v>KK Tučňáci Třebíč</v>
      </c>
      <c r="K3" s="152"/>
      <c r="L3" s="152"/>
      <c r="M3" s="152"/>
      <c r="N3" s="152"/>
      <c r="O3" s="153"/>
    </row>
    <row r="4" ht="4.5" customHeight="1" thickBot="1"/>
    <row r="5" spans="1:15" ht="12.75" customHeight="1">
      <c r="A5" s="137" t="s">
        <v>1</v>
      </c>
      <c r="B5" s="138"/>
      <c r="C5" s="141" t="s">
        <v>2</v>
      </c>
      <c r="D5" s="143" t="s">
        <v>3</v>
      </c>
      <c r="E5" s="144"/>
      <c r="F5" s="144"/>
      <c r="G5" s="145"/>
      <c r="H5" s="129"/>
      <c r="I5" s="129"/>
      <c r="K5" s="127"/>
      <c r="L5" s="128"/>
      <c r="M5" s="126"/>
      <c r="N5" s="129"/>
      <c r="O5" s="129"/>
    </row>
    <row r="6" spans="1:15" ht="12.75" customHeight="1" thickBot="1">
      <c r="A6" s="139" t="s">
        <v>4</v>
      </c>
      <c r="B6" s="140"/>
      <c r="C6" s="142"/>
      <c r="D6" s="3" t="s">
        <v>5</v>
      </c>
      <c r="E6" s="2" t="s">
        <v>6</v>
      </c>
      <c r="F6" s="2" t="s">
        <v>7</v>
      </c>
      <c r="G6" s="4" t="s">
        <v>8</v>
      </c>
      <c r="H6" s="107"/>
      <c r="I6" s="107"/>
      <c r="K6" s="127"/>
      <c r="L6" s="128"/>
      <c r="M6" s="126"/>
      <c r="N6" s="107"/>
      <c r="O6" s="107"/>
    </row>
    <row r="7" spans="1:15" ht="4.5" customHeight="1" thickBot="1">
      <c r="A7" s="5"/>
      <c r="B7" s="5"/>
      <c r="H7" s="5"/>
      <c r="I7" s="5"/>
      <c r="K7" s="5"/>
      <c r="L7" s="5"/>
      <c r="M7" s="5"/>
      <c r="N7" s="5"/>
      <c r="O7" s="5"/>
    </row>
    <row r="8" spans="1:15" ht="12.75" customHeight="1">
      <c r="A8" s="133" t="s">
        <v>12</v>
      </c>
      <c r="B8" s="134"/>
      <c r="C8" s="6">
        <v>1</v>
      </c>
      <c r="D8" s="7">
        <v>84</v>
      </c>
      <c r="E8" s="8">
        <v>27</v>
      </c>
      <c r="F8" s="8">
        <v>4</v>
      </c>
      <c r="G8" s="9">
        <f>IF(AND(ISBLANK(D8),ISBLANK(E8)),"",D8+E8)</f>
        <v>111</v>
      </c>
      <c r="H8" s="110"/>
      <c r="I8" s="111"/>
      <c r="K8" s="120"/>
      <c r="L8" s="120"/>
      <c r="M8" s="108"/>
      <c r="N8" s="109"/>
      <c r="O8" s="109"/>
    </row>
    <row r="9" spans="1:15" ht="12.75" customHeight="1">
      <c r="A9" s="135"/>
      <c r="B9" s="136"/>
      <c r="C9" s="10">
        <v>2</v>
      </c>
      <c r="D9" s="11">
        <v>72</v>
      </c>
      <c r="E9" s="12">
        <v>34</v>
      </c>
      <c r="F9" s="12">
        <v>1</v>
      </c>
      <c r="G9" s="13">
        <f>IF(AND(ISBLANK(D9),ISBLANK(E9)),"",D9+E9)</f>
        <v>106</v>
      </c>
      <c r="H9" s="110"/>
      <c r="I9" s="111"/>
      <c r="K9" s="120"/>
      <c r="L9" s="120"/>
      <c r="M9" s="108"/>
      <c r="N9" s="109"/>
      <c r="O9" s="109"/>
    </row>
    <row r="10" spans="1:15" ht="12.75" customHeight="1">
      <c r="A10" s="122" t="s">
        <v>13</v>
      </c>
      <c r="B10" s="123"/>
      <c r="C10" s="10">
        <v>3</v>
      </c>
      <c r="D10" s="11"/>
      <c r="E10" s="12"/>
      <c r="F10" s="12"/>
      <c r="G10" s="13">
        <f>IF(AND(ISBLANK(D10),ISBLANK(E10)),"",D10+E10)</f>
      </c>
      <c r="H10" s="110"/>
      <c r="I10" s="111"/>
      <c r="K10" s="121"/>
      <c r="L10" s="121"/>
      <c r="M10" s="108"/>
      <c r="N10" s="109"/>
      <c r="O10" s="109"/>
    </row>
    <row r="11" spans="1:15" ht="12.75" customHeight="1">
      <c r="A11" s="124"/>
      <c r="B11" s="125"/>
      <c r="C11" s="14">
        <v>4</v>
      </c>
      <c r="D11" s="15"/>
      <c r="E11" s="16"/>
      <c r="F11" s="16"/>
      <c r="G11" s="17">
        <f>IF(AND(ISBLANK(D11),ISBLANK(E11)),"",D11+E11)</f>
      </c>
      <c r="H11" s="110"/>
      <c r="I11" s="130"/>
      <c r="K11" s="121"/>
      <c r="L11" s="121"/>
      <c r="M11" s="108"/>
      <c r="N11" s="109"/>
      <c r="O11" s="109"/>
    </row>
    <row r="12" spans="1:15" ht="15.75" customHeight="1" thickBot="1">
      <c r="A12" s="131"/>
      <c r="B12" s="132"/>
      <c r="C12" s="18" t="s">
        <v>8</v>
      </c>
      <c r="D12" s="19">
        <f>IF(ISNUMBER($G12),SUM(D8:D11),"")</f>
        <v>156</v>
      </c>
      <c r="E12" s="20">
        <f>IF(ISNUMBER($G12),SUM(E8:E11),"")</f>
        <v>61</v>
      </c>
      <c r="F12" s="20">
        <f>IF(ISNUMBER($G12),SUM(F8:F11),"")</f>
        <v>5</v>
      </c>
      <c r="G12" s="21">
        <f>IF(SUM($G8:$G11)&gt;0,SUM(G8:G11),"")</f>
        <v>217</v>
      </c>
      <c r="H12" s="113"/>
      <c r="I12" s="130"/>
      <c r="K12" s="118"/>
      <c r="L12" s="119"/>
      <c r="M12" s="108"/>
      <c r="N12" s="113"/>
      <c r="O12" s="113"/>
    </row>
    <row r="13" spans="1:15" ht="12.75" customHeight="1">
      <c r="A13" s="133" t="s">
        <v>14</v>
      </c>
      <c r="B13" s="134"/>
      <c r="C13" s="6">
        <v>1</v>
      </c>
      <c r="D13" s="7">
        <v>134</v>
      </c>
      <c r="E13" s="8">
        <v>61</v>
      </c>
      <c r="F13" s="8">
        <v>3</v>
      </c>
      <c r="G13" s="9">
        <f>IF(AND(ISBLANK(D13),ISBLANK(E13)),"",D13+E13)</f>
        <v>195</v>
      </c>
      <c r="H13" s="110"/>
      <c r="I13" s="111"/>
      <c r="K13" s="120"/>
      <c r="L13" s="120"/>
      <c r="M13" s="108"/>
      <c r="N13" s="109"/>
      <c r="O13" s="109"/>
    </row>
    <row r="14" spans="1:15" ht="12.75" customHeight="1">
      <c r="A14" s="135"/>
      <c r="B14" s="136"/>
      <c r="C14" s="10">
        <v>2</v>
      </c>
      <c r="D14" s="11">
        <v>134</v>
      </c>
      <c r="E14" s="12">
        <v>61</v>
      </c>
      <c r="F14" s="12">
        <v>5</v>
      </c>
      <c r="G14" s="13">
        <f>IF(AND(ISBLANK(D14),ISBLANK(E14)),"",D14+E14)</f>
        <v>195</v>
      </c>
      <c r="H14" s="110"/>
      <c r="I14" s="111"/>
      <c r="K14" s="120"/>
      <c r="L14" s="120"/>
      <c r="M14" s="108"/>
      <c r="N14" s="109"/>
      <c r="O14" s="109"/>
    </row>
    <row r="15" spans="1:15" ht="12.75" customHeight="1">
      <c r="A15" s="122" t="s">
        <v>15</v>
      </c>
      <c r="B15" s="123"/>
      <c r="C15" s="10">
        <v>3</v>
      </c>
      <c r="D15" s="11"/>
      <c r="E15" s="12"/>
      <c r="F15" s="12"/>
      <c r="G15" s="13">
        <f>IF(AND(ISBLANK(D15),ISBLANK(E15)),"",D15+E15)</f>
      </c>
      <c r="H15" s="110"/>
      <c r="I15" s="111"/>
      <c r="K15" s="121"/>
      <c r="L15" s="121"/>
      <c r="M15" s="108"/>
      <c r="N15" s="109"/>
      <c r="O15" s="109"/>
    </row>
    <row r="16" spans="1:15" ht="12.75" customHeight="1">
      <c r="A16" s="124"/>
      <c r="B16" s="125"/>
      <c r="C16" s="14">
        <v>4</v>
      </c>
      <c r="D16" s="15"/>
      <c r="E16" s="16"/>
      <c r="F16" s="16"/>
      <c r="G16" s="17">
        <f>IF(AND(ISBLANK(D16),ISBLANK(E16)),"",D16+E16)</f>
      </c>
      <c r="H16" s="110"/>
      <c r="I16" s="130"/>
      <c r="K16" s="121"/>
      <c r="L16" s="121"/>
      <c r="M16" s="108"/>
      <c r="N16" s="109"/>
      <c r="O16" s="109"/>
    </row>
    <row r="17" spans="1:15" ht="15.75" customHeight="1" thickBot="1">
      <c r="A17" s="131"/>
      <c r="B17" s="132"/>
      <c r="C17" s="18" t="s">
        <v>8</v>
      </c>
      <c r="D17" s="19">
        <f>IF(ISNUMBER($G17),SUM(D13:D16),"")</f>
        <v>268</v>
      </c>
      <c r="E17" s="20">
        <f>IF(ISNUMBER($G17),SUM(E13:E16),"")</f>
        <v>122</v>
      </c>
      <c r="F17" s="20">
        <f>IF(ISNUMBER($G17),SUM(F13:F16),"")</f>
        <v>8</v>
      </c>
      <c r="G17" s="21">
        <f>IF(SUM($G13:$G16)&gt;0,SUM(G13:G16),"")</f>
        <v>390</v>
      </c>
      <c r="H17" s="113"/>
      <c r="I17" s="130"/>
      <c r="K17" s="118"/>
      <c r="L17" s="119"/>
      <c r="M17" s="108"/>
      <c r="N17" s="113"/>
      <c r="O17" s="113"/>
    </row>
    <row r="18" spans="1:15" ht="12.75" customHeight="1">
      <c r="A18" s="133" t="s">
        <v>16</v>
      </c>
      <c r="B18" s="134"/>
      <c r="C18" s="6">
        <v>1</v>
      </c>
      <c r="D18" s="7">
        <v>89</v>
      </c>
      <c r="E18" s="8">
        <v>44</v>
      </c>
      <c r="F18" s="8">
        <v>1</v>
      </c>
      <c r="G18" s="9">
        <f>IF(AND(ISBLANK(D18),ISBLANK(E18)),"",D18+E18)</f>
        <v>133</v>
      </c>
      <c r="H18" s="110"/>
      <c r="I18" s="111"/>
      <c r="K18" s="120"/>
      <c r="L18" s="120"/>
      <c r="M18" s="108"/>
      <c r="N18" s="109"/>
      <c r="O18" s="109"/>
    </row>
    <row r="19" spans="1:15" ht="12.75" customHeight="1">
      <c r="A19" s="135"/>
      <c r="B19" s="136"/>
      <c r="C19" s="10">
        <v>2</v>
      </c>
      <c r="D19" s="11">
        <v>89</v>
      </c>
      <c r="E19" s="12">
        <v>36</v>
      </c>
      <c r="F19" s="12">
        <v>4</v>
      </c>
      <c r="G19" s="13">
        <f>IF(AND(ISBLANK(D19),ISBLANK(E19)),"",D19+E19)</f>
        <v>125</v>
      </c>
      <c r="H19" s="110"/>
      <c r="I19" s="111"/>
      <c r="K19" s="120"/>
      <c r="L19" s="120"/>
      <c r="M19" s="108"/>
      <c r="N19" s="109"/>
      <c r="O19" s="109"/>
    </row>
    <row r="20" spans="1:15" ht="12.75" customHeight="1">
      <c r="A20" s="122" t="s">
        <v>17</v>
      </c>
      <c r="B20" s="123"/>
      <c r="C20" s="10">
        <v>3</v>
      </c>
      <c r="D20" s="11">
        <v>81</v>
      </c>
      <c r="E20" s="12">
        <v>41</v>
      </c>
      <c r="F20" s="12">
        <v>2</v>
      </c>
      <c r="G20" s="13">
        <f>IF(AND(ISBLANK(D20),ISBLANK(E20)),"",D20+E20)</f>
        <v>122</v>
      </c>
      <c r="H20" s="110"/>
      <c r="I20" s="111"/>
      <c r="K20" s="121"/>
      <c r="L20" s="121"/>
      <c r="M20" s="108"/>
      <c r="N20" s="109"/>
      <c r="O20" s="109"/>
    </row>
    <row r="21" spans="1:15" ht="12.75" customHeight="1">
      <c r="A21" s="124"/>
      <c r="B21" s="125"/>
      <c r="C21" s="14">
        <v>4</v>
      </c>
      <c r="D21" s="15">
        <v>94</v>
      </c>
      <c r="E21" s="16">
        <v>29</v>
      </c>
      <c r="F21" s="16">
        <v>1</v>
      </c>
      <c r="G21" s="17">
        <f>IF(AND(ISBLANK(D21),ISBLANK(E21)),"",D21+E21)</f>
        <v>123</v>
      </c>
      <c r="H21" s="110"/>
      <c r="I21" s="130"/>
      <c r="K21" s="121"/>
      <c r="L21" s="121"/>
      <c r="M21" s="108"/>
      <c r="N21" s="109"/>
      <c r="O21" s="109"/>
    </row>
    <row r="22" spans="1:15" ht="15.75" customHeight="1" thickBot="1">
      <c r="A22" s="131"/>
      <c r="B22" s="132"/>
      <c r="C22" s="18" t="s">
        <v>8</v>
      </c>
      <c r="D22" s="19">
        <f>IF(ISNUMBER($G22),SUM(D18:D21),"")</f>
        <v>353</v>
      </c>
      <c r="E22" s="20">
        <f>IF(ISNUMBER($G22),SUM(E18:E21),"")</f>
        <v>150</v>
      </c>
      <c r="F22" s="20">
        <f>IF(ISNUMBER($G22),SUM(F18:F21),"")</f>
        <v>8</v>
      </c>
      <c r="G22" s="21">
        <f>IF(SUM($G18:$G21)&gt;0,SUM(G18:G21),"")</f>
        <v>503</v>
      </c>
      <c r="H22" s="113"/>
      <c r="I22" s="130"/>
      <c r="K22" s="118"/>
      <c r="L22" s="119"/>
      <c r="M22" s="108"/>
      <c r="N22" s="113"/>
      <c r="O22" s="113"/>
    </row>
    <row r="23" spans="8:15" ht="4.5" customHeight="1" thickBot="1">
      <c r="H23" s="5"/>
      <c r="I23" s="5"/>
      <c r="K23" s="5"/>
      <c r="L23" s="5"/>
      <c r="M23" s="5"/>
      <c r="N23" s="5"/>
      <c r="O23" s="5"/>
    </row>
    <row r="24" spans="1:15" ht="19.5" customHeight="1" thickBot="1">
      <c r="A24" s="22"/>
      <c r="B24" s="23"/>
      <c r="C24" s="24" t="s">
        <v>9</v>
      </c>
      <c r="D24" s="25">
        <f>IF(ISNUMBER($G24),SUM(D12,D17,D22),"")</f>
        <v>777</v>
      </c>
      <c r="E24" s="26">
        <f>IF(ISNUMBER($G24),SUM(E12,E17,E22),"")</f>
        <v>333</v>
      </c>
      <c r="F24" s="26">
        <f>IF(ISNUMBER($G24),SUM(F12,F17,F22),"")</f>
        <v>21</v>
      </c>
      <c r="G24" s="27">
        <f>IF(SUM($G$8:$G$22)&gt;0,SUM(G12,G17,G22),"")</f>
        <v>1110</v>
      </c>
      <c r="H24" s="113"/>
      <c r="I24" s="112"/>
      <c r="K24" s="114"/>
      <c r="L24" s="114"/>
      <c r="M24" s="115"/>
      <c r="N24" s="113"/>
      <c r="O24" s="113"/>
    </row>
    <row r="25" spans="11:15" ht="4.5" customHeight="1">
      <c r="K25" s="5"/>
      <c r="L25" s="5"/>
      <c r="M25" s="5"/>
      <c r="N25" s="5"/>
      <c r="O25" s="5"/>
    </row>
    <row r="26" spans="11:15" ht="12.75">
      <c r="K26" s="5"/>
      <c r="L26" s="5"/>
      <c r="M26" s="5"/>
      <c r="N26" s="5"/>
      <c r="O26" s="5"/>
    </row>
  </sheetData>
  <sheetProtection/>
  <mergeCells count="36">
    <mergeCell ref="B1:C2"/>
    <mergeCell ref="D1:E1"/>
    <mergeCell ref="M1:O1"/>
    <mergeCell ref="B3:G3"/>
    <mergeCell ref="J3:O3"/>
    <mergeCell ref="F1:K1"/>
    <mergeCell ref="A5:B5"/>
    <mergeCell ref="A6:B6"/>
    <mergeCell ref="A22:B22"/>
    <mergeCell ref="A8:B9"/>
    <mergeCell ref="C5:C6"/>
    <mergeCell ref="D5:G5"/>
    <mergeCell ref="A12:B12"/>
    <mergeCell ref="A13:B14"/>
    <mergeCell ref="H5:I5"/>
    <mergeCell ref="I11:I12"/>
    <mergeCell ref="K17:L17"/>
    <mergeCell ref="A17:B17"/>
    <mergeCell ref="A18:B19"/>
    <mergeCell ref="A20:B21"/>
    <mergeCell ref="I16:I17"/>
    <mergeCell ref="I21:I22"/>
    <mergeCell ref="K13:L14"/>
    <mergeCell ref="A10:B11"/>
    <mergeCell ref="K8:L9"/>
    <mergeCell ref="K10:L11"/>
    <mergeCell ref="M5:M6"/>
    <mergeCell ref="K5:L5"/>
    <mergeCell ref="K6:L6"/>
    <mergeCell ref="N5:O5"/>
    <mergeCell ref="K12:L12"/>
    <mergeCell ref="K18:L19"/>
    <mergeCell ref="K20:L21"/>
    <mergeCell ref="K22:L22"/>
    <mergeCell ref="K15:L16"/>
    <mergeCell ref="A15:B16"/>
  </mergeCells>
  <dataValidations count="3">
    <dataValidation type="whole" allowBlank="1" showInputMessage="1" showErrorMessage="1" sqref="K22:L22 A12:B12 A17:B17 A22:B22 K12:L12 K17:L1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N8:O11 N13:O16 N18: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18:F21 F8:F11">
      <formula1>0</formula1>
      <formula2>25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showGridLines="0" showRowColHeaders="0" zoomScalePageLayoutView="0" workbookViewId="0" topLeftCell="A1">
      <selection activeCell="E16" sqref="E16"/>
    </sheetView>
  </sheetViews>
  <sheetFormatPr defaultColWidth="9.00390625" defaultRowHeight="12.75"/>
  <cols>
    <col min="1" max="6" width="3.625" style="0" customWidth="1"/>
    <col min="7" max="7" width="4.625" style="0" customWidth="1"/>
    <col min="8" max="12" width="3.625" style="0" customWidth="1"/>
    <col min="13" max="13" width="4.625" style="0" customWidth="1"/>
    <col min="14" max="18" width="3.625" style="0" customWidth="1"/>
    <col min="19" max="19" width="4.625" style="0" customWidth="1"/>
    <col min="20" max="22" width="5.75390625" style="0" customWidth="1"/>
  </cols>
  <sheetData>
    <row r="1" spans="5:23" ht="24.75" customHeight="1">
      <c r="E1" s="202" t="s">
        <v>18</v>
      </c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192" t="s">
        <v>19</v>
      </c>
      <c r="Q1" s="192"/>
      <c r="R1" s="192"/>
      <c r="S1" s="203" t="str">
        <f>INFORMACE!B2</f>
        <v>VII. Ročník - Slavonický trojboj 2017</v>
      </c>
      <c r="T1" s="203"/>
      <c r="U1" s="203"/>
      <c r="V1" s="203"/>
      <c r="W1" s="203"/>
    </row>
    <row r="2" spans="1:23" ht="24.75" customHeight="1">
      <c r="A2" s="28"/>
      <c r="B2" s="28"/>
      <c r="C2" s="28"/>
      <c r="D2" s="28"/>
      <c r="E2" s="204" t="s">
        <v>20</v>
      </c>
      <c r="F2" s="204"/>
      <c r="G2" s="204"/>
      <c r="H2" s="205" t="str">
        <f>INFORMACE!B1</f>
        <v>KK Tučňáci Třebíč</v>
      </c>
      <c r="I2" s="205"/>
      <c r="J2" s="205"/>
      <c r="K2" s="205"/>
      <c r="L2" s="205"/>
      <c r="M2" s="205"/>
      <c r="N2" s="205"/>
      <c r="O2" s="205"/>
      <c r="P2" s="192" t="s">
        <v>21</v>
      </c>
      <c r="Q2" s="192"/>
      <c r="R2" s="192"/>
      <c r="S2" s="205" t="str">
        <f>INFORMACE!B3</f>
        <v>TJ Sokol Slavonice</v>
      </c>
      <c r="T2" s="205"/>
      <c r="U2" s="205"/>
      <c r="V2" s="205"/>
      <c r="W2" s="205"/>
    </row>
    <row r="3" spans="1:23" ht="24.75" customHeight="1">
      <c r="A3" s="190" t="s">
        <v>22</v>
      </c>
      <c r="B3" s="190"/>
      <c r="C3" s="190"/>
      <c r="D3" s="190"/>
      <c r="E3" s="190"/>
      <c r="F3" s="190"/>
      <c r="G3" s="190"/>
      <c r="H3" s="191"/>
      <c r="I3" s="191"/>
      <c r="J3" s="191"/>
      <c r="K3" s="191"/>
      <c r="L3" s="191"/>
      <c r="M3" s="191"/>
      <c r="N3" s="191"/>
      <c r="O3" s="191"/>
      <c r="P3" s="192" t="s">
        <v>23</v>
      </c>
      <c r="Q3" s="192"/>
      <c r="R3" s="192"/>
      <c r="S3" s="193">
        <f>INFORMACE!B4</f>
        <v>42851.833333333336</v>
      </c>
      <c r="T3" s="194"/>
      <c r="U3" s="194"/>
      <c r="V3" s="194"/>
      <c r="W3" s="194"/>
    </row>
    <row r="4" ht="15" customHeight="1" thickBot="1"/>
    <row r="5" spans="1:22" ht="19.5" customHeight="1" thickBot="1" thickTop="1">
      <c r="A5" s="195" t="s">
        <v>24</v>
      </c>
      <c r="B5" s="197" t="s">
        <v>25</v>
      </c>
      <c r="C5" s="198"/>
      <c r="D5" s="198"/>
      <c r="E5" s="198"/>
      <c r="F5" s="198"/>
      <c r="G5" s="199" t="s">
        <v>26</v>
      </c>
      <c r="H5" s="197" t="s">
        <v>27</v>
      </c>
      <c r="I5" s="198"/>
      <c r="J5" s="198"/>
      <c r="K5" s="198"/>
      <c r="L5" s="198"/>
      <c r="M5" s="199" t="s">
        <v>26</v>
      </c>
      <c r="N5" s="197" t="s">
        <v>28</v>
      </c>
      <c r="O5" s="198"/>
      <c r="P5" s="198"/>
      <c r="Q5" s="198"/>
      <c r="R5" s="201"/>
      <c r="S5" s="176" t="s">
        <v>26</v>
      </c>
      <c r="T5" s="178" t="s">
        <v>29</v>
      </c>
      <c r="U5" s="178" t="s">
        <v>30</v>
      </c>
      <c r="V5" s="180" t="s">
        <v>31</v>
      </c>
    </row>
    <row r="6" spans="1:22" ht="15" customHeight="1" thickBot="1">
      <c r="A6" s="196"/>
      <c r="B6" s="29">
        <v>1</v>
      </c>
      <c r="C6" s="30">
        <v>2</v>
      </c>
      <c r="D6" s="30">
        <v>3</v>
      </c>
      <c r="E6" s="30">
        <v>4</v>
      </c>
      <c r="F6" s="30">
        <v>5</v>
      </c>
      <c r="G6" s="200"/>
      <c r="H6" s="29">
        <v>6</v>
      </c>
      <c r="I6" s="30">
        <v>7</v>
      </c>
      <c r="J6" s="30">
        <v>8</v>
      </c>
      <c r="K6" s="30">
        <v>9</v>
      </c>
      <c r="L6" s="30">
        <v>10</v>
      </c>
      <c r="M6" s="200"/>
      <c r="N6" s="31">
        <v>11</v>
      </c>
      <c r="O6" s="30">
        <v>12</v>
      </c>
      <c r="P6" s="30">
        <v>13</v>
      </c>
      <c r="Q6" s="30">
        <v>14</v>
      </c>
      <c r="R6" s="32">
        <v>15</v>
      </c>
      <c r="S6" s="177"/>
      <c r="T6" s="179"/>
      <c r="U6" s="179"/>
      <c r="V6" s="181"/>
    </row>
    <row r="7" spans="1:22" ht="16.5" customHeight="1" thickBot="1">
      <c r="A7" s="182"/>
      <c r="B7" s="33">
        <v>5</v>
      </c>
      <c r="C7" s="34">
        <v>6</v>
      </c>
      <c r="D7" s="34">
        <v>3</v>
      </c>
      <c r="E7" s="34">
        <v>4</v>
      </c>
      <c r="F7" s="34">
        <v>6</v>
      </c>
      <c r="G7" s="35">
        <f>SUM(B7:F7)</f>
        <v>24</v>
      </c>
      <c r="H7" s="33">
        <v>7</v>
      </c>
      <c r="I7" s="34">
        <v>3</v>
      </c>
      <c r="J7" s="34">
        <v>5</v>
      </c>
      <c r="K7" s="34">
        <v>6</v>
      </c>
      <c r="L7" s="34">
        <v>8</v>
      </c>
      <c r="M7" s="35">
        <f>SUM(H7:L7)</f>
        <v>29</v>
      </c>
      <c r="N7" s="36">
        <v>5</v>
      </c>
      <c r="O7" s="34">
        <v>5</v>
      </c>
      <c r="P7" s="34">
        <v>7</v>
      </c>
      <c r="Q7" s="34">
        <v>7</v>
      </c>
      <c r="R7" s="37">
        <v>7</v>
      </c>
      <c r="S7" s="38">
        <f>SUM(N7:R7)</f>
        <v>31</v>
      </c>
      <c r="T7" s="39">
        <f>SUM(B7:F7,H7:L7,N7:R7)</f>
        <v>84</v>
      </c>
      <c r="U7" s="184">
        <f>SUM(T7:T8)</f>
        <v>111</v>
      </c>
      <c r="V7" s="186">
        <f>SUM(U7:U10)</f>
        <v>217</v>
      </c>
    </row>
    <row r="8" spans="1:22" ht="16.5" customHeight="1" thickBot="1">
      <c r="A8" s="183"/>
      <c r="B8" s="40">
        <v>5</v>
      </c>
      <c r="C8" s="41">
        <v>1</v>
      </c>
      <c r="D8" s="41">
        <v>1</v>
      </c>
      <c r="E8" s="41">
        <v>0</v>
      </c>
      <c r="F8" s="41">
        <v>0</v>
      </c>
      <c r="G8" s="42"/>
      <c r="H8" s="40">
        <v>1</v>
      </c>
      <c r="I8" s="41">
        <v>1</v>
      </c>
      <c r="J8" s="41">
        <v>9</v>
      </c>
      <c r="K8" s="41">
        <v>3</v>
      </c>
      <c r="L8" s="41">
        <v>1</v>
      </c>
      <c r="M8" s="42"/>
      <c r="N8" s="43">
        <v>3</v>
      </c>
      <c r="O8" s="41">
        <v>0</v>
      </c>
      <c r="P8" s="41">
        <v>1</v>
      </c>
      <c r="Q8" s="41">
        <v>0</v>
      </c>
      <c r="R8" s="44">
        <v>1</v>
      </c>
      <c r="S8" s="45"/>
      <c r="T8" s="46">
        <f>SUM(B8:F8,H8:L8,N8:R8)</f>
        <v>27</v>
      </c>
      <c r="U8" s="185"/>
      <c r="V8" s="186"/>
    </row>
    <row r="9" spans="1:22" ht="16.5" customHeight="1" thickBot="1">
      <c r="A9" s="187"/>
      <c r="B9" s="47">
        <v>7</v>
      </c>
      <c r="C9" s="48">
        <v>6</v>
      </c>
      <c r="D9" s="48">
        <v>5</v>
      </c>
      <c r="E9" s="48">
        <v>6</v>
      </c>
      <c r="F9" s="48">
        <v>5</v>
      </c>
      <c r="G9" s="49">
        <f>SUM(B9:F9)</f>
        <v>29</v>
      </c>
      <c r="H9" s="47">
        <v>3</v>
      </c>
      <c r="I9" s="48">
        <v>3</v>
      </c>
      <c r="J9" s="48">
        <v>8</v>
      </c>
      <c r="K9" s="48">
        <v>2</v>
      </c>
      <c r="L9" s="48">
        <v>2</v>
      </c>
      <c r="M9" s="49">
        <f>SUM(H9:L9)</f>
        <v>18</v>
      </c>
      <c r="N9" s="50">
        <v>3</v>
      </c>
      <c r="O9" s="48">
        <v>7</v>
      </c>
      <c r="P9" s="48">
        <v>5</v>
      </c>
      <c r="Q9" s="48">
        <v>5</v>
      </c>
      <c r="R9" s="51">
        <v>5</v>
      </c>
      <c r="S9" s="52">
        <f>SUM(N9:R9)</f>
        <v>25</v>
      </c>
      <c r="T9" s="53">
        <f>SUM(B9:F9,H9:L9,N9:R9)</f>
        <v>72</v>
      </c>
      <c r="U9" s="185">
        <f>SUM(T9:T10)</f>
        <v>106</v>
      </c>
      <c r="V9" s="186"/>
    </row>
    <row r="10" spans="1:22" ht="16.5" customHeight="1" thickBot="1">
      <c r="A10" s="188"/>
      <c r="B10" s="54">
        <v>6</v>
      </c>
      <c r="C10" s="55">
        <v>2</v>
      </c>
      <c r="D10" s="55">
        <v>1</v>
      </c>
      <c r="E10" s="55">
        <v>5</v>
      </c>
      <c r="F10" s="55">
        <v>2</v>
      </c>
      <c r="G10" s="56"/>
      <c r="H10" s="54">
        <v>2</v>
      </c>
      <c r="I10" s="55">
        <v>6</v>
      </c>
      <c r="J10" s="55">
        <v>1</v>
      </c>
      <c r="K10" s="55">
        <v>1</v>
      </c>
      <c r="L10" s="55">
        <v>1</v>
      </c>
      <c r="M10" s="56"/>
      <c r="N10" s="57">
        <v>3</v>
      </c>
      <c r="O10" s="55">
        <v>2</v>
      </c>
      <c r="P10" s="55">
        <v>1</v>
      </c>
      <c r="Q10" s="55">
        <v>1</v>
      </c>
      <c r="R10" s="58">
        <v>0</v>
      </c>
      <c r="S10" s="59"/>
      <c r="T10" s="60">
        <f>SUM(B10:F10,H10:L10,N10:R10)</f>
        <v>34</v>
      </c>
      <c r="U10" s="189"/>
      <c r="V10" s="186"/>
    </row>
    <row r="11" spans="1:21" ht="15" customHeight="1" thickBot="1" thickTop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7" ht="19.5" customHeight="1" thickTop="1">
      <c r="A12" s="163" t="s">
        <v>32</v>
      </c>
      <c r="B12" s="164"/>
      <c r="C12" s="164"/>
      <c r="D12" s="164"/>
      <c r="E12" s="164"/>
      <c r="F12" s="164"/>
      <c r="G12" s="165"/>
      <c r="K12" s="62"/>
      <c r="L12" s="62"/>
      <c r="M12" s="63"/>
      <c r="N12" s="63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ht="15" customHeight="1">
      <c r="A13" s="166" t="s">
        <v>24</v>
      </c>
      <c r="B13" s="167"/>
      <c r="C13" s="167"/>
      <c r="D13" s="64">
        <v>1</v>
      </c>
      <c r="E13" s="65">
        <v>2</v>
      </c>
      <c r="F13" s="168" t="s">
        <v>26</v>
      </c>
      <c r="G13" s="169"/>
      <c r="J13" s="66"/>
      <c r="K13" s="66"/>
      <c r="L13" s="66"/>
      <c r="M13" s="66"/>
      <c r="N13" s="63"/>
      <c r="O13" s="63"/>
      <c r="P13" s="62"/>
      <c r="Q13" s="66"/>
      <c r="R13" s="66"/>
      <c r="S13" s="66"/>
      <c r="T13" s="62"/>
      <c r="U13" s="62"/>
      <c r="V13" s="62"/>
      <c r="W13" s="62"/>
      <c r="X13" s="62"/>
      <c r="Y13" s="62"/>
      <c r="Z13" s="62"/>
      <c r="AA13" s="62"/>
    </row>
    <row r="14" spans="1:27" ht="19.5" customHeight="1">
      <c r="A14" s="170" t="s">
        <v>5</v>
      </c>
      <c r="B14" s="171"/>
      <c r="C14" s="171"/>
      <c r="D14" s="67">
        <f>T7</f>
        <v>84</v>
      </c>
      <c r="E14" s="68">
        <f>T9</f>
        <v>72</v>
      </c>
      <c r="F14" s="172">
        <f>SUM(D14:G14)</f>
        <v>0</v>
      </c>
      <c r="G14" s="173"/>
      <c r="J14" s="66"/>
      <c r="K14" s="69"/>
      <c r="L14" s="69"/>
      <c r="M14" s="69"/>
      <c r="N14" s="63"/>
      <c r="O14" s="63"/>
      <c r="P14" s="66"/>
      <c r="Q14" s="66"/>
      <c r="R14" s="66"/>
      <c r="S14" s="66"/>
      <c r="T14" s="69"/>
      <c r="U14" s="70"/>
      <c r="V14" s="70"/>
      <c r="W14" s="70"/>
      <c r="X14" s="62"/>
      <c r="Y14" s="62"/>
      <c r="Z14" s="62"/>
      <c r="AA14" s="62"/>
    </row>
    <row r="15" spans="1:27" ht="19.5" customHeight="1" thickBot="1">
      <c r="A15" s="155" t="s">
        <v>33</v>
      </c>
      <c r="B15" s="156"/>
      <c r="C15" s="156"/>
      <c r="D15" s="71">
        <f>T8</f>
        <v>27</v>
      </c>
      <c r="E15" s="72">
        <f>T10</f>
        <v>34</v>
      </c>
      <c r="F15" s="174">
        <f>SUM(D15:G15)</f>
        <v>0</v>
      </c>
      <c r="G15" s="175"/>
      <c r="J15" s="69"/>
      <c r="K15" s="69"/>
      <c r="L15" s="69"/>
      <c r="M15" s="69"/>
      <c r="N15" s="63"/>
      <c r="O15" s="63"/>
      <c r="P15" s="66"/>
      <c r="Q15" s="66"/>
      <c r="R15" s="66"/>
      <c r="S15" s="66"/>
      <c r="T15" s="69"/>
      <c r="U15" s="70"/>
      <c r="V15" s="70"/>
      <c r="W15" s="70"/>
      <c r="X15" s="62"/>
      <c r="Y15" s="62"/>
      <c r="Z15" s="62"/>
      <c r="AA15" s="62"/>
    </row>
    <row r="16" spans="1:27" ht="19.5" customHeight="1" thickBot="1">
      <c r="A16" s="155" t="s">
        <v>34</v>
      </c>
      <c r="B16" s="156"/>
      <c r="C16" s="156"/>
      <c r="D16" s="73">
        <f>U7</f>
        <v>111</v>
      </c>
      <c r="E16" s="74">
        <f>U9</f>
        <v>106</v>
      </c>
      <c r="F16" s="157">
        <f>SUM(D16:G16)</f>
        <v>0</v>
      </c>
      <c r="G16" s="158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62"/>
      <c r="Y16" s="62"/>
      <c r="Z16" s="62"/>
      <c r="AA16" s="62"/>
    </row>
    <row r="17" spans="1:27" ht="19.5" customHeight="1" thickBot="1">
      <c r="A17" s="159" t="s">
        <v>35</v>
      </c>
      <c r="B17" s="160"/>
      <c r="C17" s="160"/>
      <c r="D17" s="76">
        <f>COUNTIF(B7:R8,"=0")</f>
        <v>4</v>
      </c>
      <c r="E17" s="77">
        <f>COUNTIF(B9:R10,"=0")</f>
        <v>1</v>
      </c>
      <c r="F17" s="161">
        <f>SUM(D17:G17)</f>
        <v>4</v>
      </c>
      <c r="G17" s="16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62"/>
      <c r="Y17" s="62"/>
      <c r="Z17" s="62"/>
      <c r="AA17" s="62"/>
    </row>
    <row r="18" spans="11:27" ht="13.5" thickTop="1"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11:27" ht="12.75"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11:27" ht="12.75"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11:27" ht="12.75"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11:27" ht="12.75"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1:27" ht="12.75"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</sheetData>
  <sheetProtection/>
  <mergeCells count="37">
    <mergeCell ref="E1:O1"/>
    <mergeCell ref="P1:R1"/>
    <mergeCell ref="S1:W1"/>
    <mergeCell ref="E2:G2"/>
    <mergeCell ref="H2:O2"/>
    <mergeCell ref="P2:R2"/>
    <mergeCell ref="S2:W2"/>
    <mergeCell ref="A3:G3"/>
    <mergeCell ref="H3:O3"/>
    <mergeCell ref="P3:R3"/>
    <mergeCell ref="S3:W3"/>
    <mergeCell ref="A5:A6"/>
    <mergeCell ref="B5:F5"/>
    <mergeCell ref="G5:G6"/>
    <mergeCell ref="H5:L5"/>
    <mergeCell ref="M5:M6"/>
    <mergeCell ref="N5:R5"/>
    <mergeCell ref="F15:G15"/>
    <mergeCell ref="S5:S6"/>
    <mergeCell ref="T5:T6"/>
    <mergeCell ref="U5:U6"/>
    <mergeCell ref="V5:V6"/>
    <mergeCell ref="A7:A8"/>
    <mergeCell ref="U7:U8"/>
    <mergeCell ref="V7:V10"/>
    <mergeCell ref="A9:A10"/>
    <mergeCell ref="U9:U10"/>
    <mergeCell ref="A16:C16"/>
    <mergeCell ref="F16:G16"/>
    <mergeCell ref="A17:C17"/>
    <mergeCell ref="F17:G17"/>
    <mergeCell ref="A12:G12"/>
    <mergeCell ref="A13:C13"/>
    <mergeCell ref="F13:G13"/>
    <mergeCell ref="A14:C14"/>
    <mergeCell ref="F14:G14"/>
    <mergeCell ref="A15:C15"/>
  </mergeCells>
  <printOptions horizontalCentered="1"/>
  <pageMargins left="0.3937007874015748" right="0.3937007874015748" top="0.5905511811023623" bottom="0.5905511811023623" header="0.11811023622047245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"/>
  <sheetViews>
    <sheetView showGridLines="0" showRowColHeaders="0" zoomScalePageLayoutView="0" workbookViewId="0" topLeftCell="A1">
      <selection activeCell="Y1" sqref="Y1:AG1"/>
    </sheetView>
  </sheetViews>
  <sheetFormatPr defaultColWidth="9.00390625" defaultRowHeight="12.75"/>
  <cols>
    <col min="1" max="1" width="3.75390625" style="0" customWidth="1"/>
    <col min="2" max="9" width="2.875" style="0" customWidth="1"/>
    <col min="10" max="13" width="1.37890625" style="0" customWidth="1"/>
    <col min="14" max="14" width="3.75390625" style="0" customWidth="1"/>
    <col min="15" max="24" width="2.875" style="0" customWidth="1"/>
    <col min="25" max="25" width="3.75390625" style="0" customWidth="1"/>
    <col min="26" max="30" width="2.875" style="0" customWidth="1"/>
    <col min="31" max="31" width="3.75390625" style="0" customWidth="1"/>
    <col min="32" max="33" width="5.75390625" style="0" customWidth="1"/>
  </cols>
  <sheetData>
    <row r="1" spans="6:33" ht="24.75" customHeight="1">
      <c r="F1" s="202" t="s">
        <v>36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192" t="s">
        <v>19</v>
      </c>
      <c r="W1" s="192"/>
      <c r="X1" s="192"/>
      <c r="Y1" s="203" t="str">
        <f>INFORMACE!B2</f>
        <v>VII. Ročník - Slavonický trojboj 2017</v>
      </c>
      <c r="Z1" s="203"/>
      <c r="AA1" s="203"/>
      <c r="AB1" s="203"/>
      <c r="AC1" s="203"/>
      <c r="AD1" s="203"/>
      <c r="AE1" s="203"/>
      <c r="AF1" s="203"/>
      <c r="AG1" s="203"/>
    </row>
    <row r="2" spans="6:33" ht="24.75" customHeight="1">
      <c r="F2" s="192" t="s">
        <v>20</v>
      </c>
      <c r="G2" s="192"/>
      <c r="H2" s="192"/>
      <c r="I2" s="205" t="str">
        <f>INFORMACE!B1</f>
        <v>KK Tučňáci Třebíč</v>
      </c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192" t="s">
        <v>21</v>
      </c>
      <c r="W2" s="192"/>
      <c r="X2" s="192"/>
      <c r="Y2" s="205" t="str">
        <f>INFORMACE!B3</f>
        <v>TJ Sokol Slavonice</v>
      </c>
      <c r="Z2" s="205"/>
      <c r="AA2" s="205"/>
      <c r="AB2" s="205"/>
      <c r="AC2" s="205"/>
      <c r="AD2" s="205"/>
      <c r="AE2" s="205"/>
      <c r="AF2" s="205"/>
      <c r="AG2" s="205"/>
    </row>
    <row r="3" spans="1:33" ht="24.75" customHeight="1">
      <c r="A3" s="192" t="s">
        <v>22</v>
      </c>
      <c r="B3" s="192"/>
      <c r="C3" s="192"/>
      <c r="D3" s="192"/>
      <c r="E3" s="192"/>
      <c r="F3" s="192"/>
      <c r="G3" s="192"/>
      <c r="H3" s="192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2" t="s">
        <v>23</v>
      </c>
      <c r="W3" s="192"/>
      <c r="X3" s="192"/>
      <c r="Y3" s="193">
        <f>INFORMACE!B4</f>
        <v>42851.833333333336</v>
      </c>
      <c r="Z3" s="194"/>
      <c r="AA3" s="194"/>
      <c r="AB3" s="194"/>
      <c r="AC3" s="194"/>
      <c r="AD3" s="194"/>
      <c r="AE3" s="194"/>
      <c r="AF3" s="194"/>
      <c r="AG3" s="194"/>
    </row>
    <row r="4" ht="15" customHeight="1" thickBot="1"/>
    <row r="5" spans="1:33" ht="19.5" customHeight="1" thickBot="1" thickTop="1">
      <c r="A5" s="195" t="s">
        <v>24</v>
      </c>
      <c r="B5" s="197" t="s">
        <v>37</v>
      </c>
      <c r="C5" s="198"/>
      <c r="D5" s="198"/>
      <c r="E5" s="198"/>
      <c r="F5" s="198"/>
      <c r="G5" s="198"/>
      <c r="H5" s="198"/>
      <c r="I5" s="198"/>
      <c r="J5" s="198"/>
      <c r="K5" s="198"/>
      <c r="L5" s="201"/>
      <c r="M5" s="78"/>
      <c r="N5" s="199" t="s">
        <v>26</v>
      </c>
      <c r="O5" s="197" t="s">
        <v>38</v>
      </c>
      <c r="P5" s="198"/>
      <c r="Q5" s="198"/>
      <c r="R5" s="198"/>
      <c r="S5" s="198"/>
      <c r="T5" s="198"/>
      <c r="U5" s="198"/>
      <c r="V5" s="198"/>
      <c r="W5" s="198"/>
      <c r="X5" s="201"/>
      <c r="Y5" s="199" t="s">
        <v>26</v>
      </c>
      <c r="Z5" s="197" t="s">
        <v>39</v>
      </c>
      <c r="AA5" s="198"/>
      <c r="AB5" s="198"/>
      <c r="AC5" s="198"/>
      <c r="AD5" s="201"/>
      <c r="AE5" s="199" t="s">
        <v>26</v>
      </c>
      <c r="AF5" s="178" t="s">
        <v>40</v>
      </c>
      <c r="AG5" s="180" t="s">
        <v>41</v>
      </c>
    </row>
    <row r="6" spans="1:33" ht="15" customHeight="1" thickBot="1">
      <c r="A6" s="196"/>
      <c r="B6" s="29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241">
        <v>9</v>
      </c>
      <c r="K6" s="242"/>
      <c r="L6" s="241">
        <v>10</v>
      </c>
      <c r="M6" s="243"/>
      <c r="N6" s="200"/>
      <c r="O6" s="29">
        <v>11</v>
      </c>
      <c r="P6" s="30">
        <v>12</v>
      </c>
      <c r="Q6" s="30">
        <v>13</v>
      </c>
      <c r="R6" s="30">
        <v>14</v>
      </c>
      <c r="S6" s="30">
        <v>15</v>
      </c>
      <c r="T6" s="30">
        <v>16</v>
      </c>
      <c r="U6" s="30">
        <v>17</v>
      </c>
      <c r="V6" s="30">
        <v>18</v>
      </c>
      <c r="W6" s="30">
        <v>19</v>
      </c>
      <c r="X6" s="32">
        <v>20</v>
      </c>
      <c r="Y6" s="200"/>
      <c r="Z6" s="29">
        <v>21</v>
      </c>
      <c r="AA6" s="30">
        <v>22</v>
      </c>
      <c r="AB6" s="30">
        <v>23</v>
      </c>
      <c r="AC6" s="30">
        <v>24</v>
      </c>
      <c r="AD6" s="32">
        <v>25</v>
      </c>
      <c r="AE6" s="200"/>
      <c r="AF6" s="179"/>
      <c r="AG6" s="181"/>
    </row>
    <row r="7" spans="1:33" ht="16.5" customHeight="1">
      <c r="A7" s="182"/>
      <c r="B7" s="33">
        <v>3</v>
      </c>
      <c r="C7" s="34">
        <v>5</v>
      </c>
      <c r="D7" s="34">
        <v>5</v>
      </c>
      <c r="E7" s="34">
        <v>7</v>
      </c>
      <c r="F7" s="34">
        <v>5</v>
      </c>
      <c r="G7" s="34">
        <v>5</v>
      </c>
      <c r="H7" s="34">
        <v>7</v>
      </c>
      <c r="I7" s="34">
        <v>8</v>
      </c>
      <c r="J7" s="244">
        <v>3</v>
      </c>
      <c r="K7" s="245"/>
      <c r="L7" s="244">
        <v>8</v>
      </c>
      <c r="M7" s="246"/>
      <c r="N7" s="35">
        <f>SUM(B7:M7)</f>
        <v>56</v>
      </c>
      <c r="O7" s="33">
        <v>5</v>
      </c>
      <c r="P7" s="34">
        <v>6</v>
      </c>
      <c r="Q7" s="34">
        <v>8</v>
      </c>
      <c r="R7" s="34">
        <v>5</v>
      </c>
      <c r="S7" s="34">
        <v>5</v>
      </c>
      <c r="T7" s="34">
        <v>6</v>
      </c>
      <c r="U7" s="34">
        <v>3</v>
      </c>
      <c r="V7" s="34">
        <v>8</v>
      </c>
      <c r="W7" s="34">
        <v>5</v>
      </c>
      <c r="X7" s="37">
        <v>4</v>
      </c>
      <c r="Y7" s="35">
        <f>SUM(O7:X7)</f>
        <v>55</v>
      </c>
      <c r="Z7" s="33">
        <v>3</v>
      </c>
      <c r="AA7" s="34">
        <v>7</v>
      </c>
      <c r="AB7" s="34">
        <v>4</v>
      </c>
      <c r="AC7" s="34">
        <v>3</v>
      </c>
      <c r="AD7" s="37">
        <v>6</v>
      </c>
      <c r="AE7" s="35">
        <f>SUM(Z7:AD7)</f>
        <v>23</v>
      </c>
      <c r="AF7" s="39">
        <f>SUM(B7:M7,O7:X7,Z7:AD7)</f>
        <v>134</v>
      </c>
      <c r="AG7" s="247">
        <f>SUM(AF7:AF8)</f>
        <v>195</v>
      </c>
    </row>
    <row r="8" spans="1:33" ht="16.5" customHeight="1">
      <c r="A8" s="183"/>
      <c r="B8" s="40">
        <v>3</v>
      </c>
      <c r="C8" s="41">
        <v>3</v>
      </c>
      <c r="D8" s="41">
        <v>1</v>
      </c>
      <c r="E8" s="41">
        <v>0</v>
      </c>
      <c r="F8" s="41">
        <v>0</v>
      </c>
      <c r="G8" s="41">
        <v>1</v>
      </c>
      <c r="H8" s="41">
        <v>1</v>
      </c>
      <c r="I8" s="41">
        <v>5</v>
      </c>
      <c r="J8" s="230">
        <v>3</v>
      </c>
      <c r="K8" s="248"/>
      <c r="L8" s="230">
        <v>1</v>
      </c>
      <c r="M8" s="231"/>
      <c r="N8" s="79"/>
      <c r="O8" s="40">
        <v>7</v>
      </c>
      <c r="P8" s="41">
        <v>1</v>
      </c>
      <c r="Q8" s="41">
        <v>1</v>
      </c>
      <c r="R8" s="41">
        <v>4</v>
      </c>
      <c r="S8" s="41">
        <v>2</v>
      </c>
      <c r="T8" s="41">
        <v>3</v>
      </c>
      <c r="U8" s="41">
        <v>6</v>
      </c>
      <c r="V8" s="41">
        <v>2</v>
      </c>
      <c r="W8" s="41">
        <v>1</v>
      </c>
      <c r="X8" s="44">
        <v>4</v>
      </c>
      <c r="Y8" s="79"/>
      <c r="Z8" s="40">
        <v>2</v>
      </c>
      <c r="AA8" s="41">
        <v>1</v>
      </c>
      <c r="AB8" s="41">
        <v>2</v>
      </c>
      <c r="AC8" s="41">
        <v>7</v>
      </c>
      <c r="AD8" s="44">
        <v>0</v>
      </c>
      <c r="AE8" s="79"/>
      <c r="AF8" s="46">
        <f>SUM(B8:M8,O8:X8,Z8:AD8)</f>
        <v>61</v>
      </c>
      <c r="AG8" s="236"/>
    </row>
    <row r="9" spans="1:33" ht="16.5" customHeight="1" thickBot="1">
      <c r="A9" s="187"/>
      <c r="B9" s="47">
        <v>4</v>
      </c>
      <c r="C9" s="48">
        <v>5</v>
      </c>
      <c r="D9" s="48">
        <v>5</v>
      </c>
      <c r="E9" s="48">
        <v>6</v>
      </c>
      <c r="F9" s="48">
        <v>1</v>
      </c>
      <c r="G9" s="48">
        <v>9</v>
      </c>
      <c r="H9" s="48">
        <v>8</v>
      </c>
      <c r="I9" s="48">
        <v>5</v>
      </c>
      <c r="J9" s="233">
        <v>5</v>
      </c>
      <c r="K9" s="234"/>
      <c r="L9" s="233">
        <v>7</v>
      </c>
      <c r="M9" s="235"/>
      <c r="N9" s="49">
        <f>SUM(B9:M9)</f>
        <v>55</v>
      </c>
      <c r="O9" s="47">
        <v>7</v>
      </c>
      <c r="P9" s="48">
        <v>7</v>
      </c>
      <c r="Q9" s="48">
        <v>2</v>
      </c>
      <c r="R9" s="48">
        <v>7</v>
      </c>
      <c r="S9" s="48">
        <v>5</v>
      </c>
      <c r="T9" s="48">
        <v>5</v>
      </c>
      <c r="U9" s="48">
        <v>5</v>
      </c>
      <c r="V9" s="48">
        <v>4</v>
      </c>
      <c r="W9" s="48">
        <v>6</v>
      </c>
      <c r="X9" s="51">
        <v>3</v>
      </c>
      <c r="Y9" s="49">
        <f>SUM(O9:X9)</f>
        <v>51</v>
      </c>
      <c r="Z9" s="47">
        <v>6</v>
      </c>
      <c r="AA9" s="48">
        <v>7</v>
      </c>
      <c r="AB9" s="48">
        <v>3</v>
      </c>
      <c r="AC9" s="48">
        <v>7</v>
      </c>
      <c r="AD9" s="51">
        <v>5</v>
      </c>
      <c r="AE9" s="49">
        <f>SUM(Z9:AD9)</f>
        <v>28</v>
      </c>
      <c r="AF9" s="53">
        <f>SUM(B9:M9,O9:X9,Z9:AD9)</f>
        <v>134</v>
      </c>
      <c r="AG9" s="236">
        <f>SUM(AF9:AF10)</f>
        <v>195</v>
      </c>
    </row>
    <row r="10" spans="1:33" ht="16.5" customHeight="1" thickBot="1">
      <c r="A10" s="232"/>
      <c r="B10" s="80">
        <v>7</v>
      </c>
      <c r="C10" s="81">
        <v>2</v>
      </c>
      <c r="D10" s="81">
        <v>5</v>
      </c>
      <c r="E10" s="81">
        <v>1</v>
      </c>
      <c r="F10" s="81">
        <v>1</v>
      </c>
      <c r="G10" s="81">
        <v>0</v>
      </c>
      <c r="H10" s="81">
        <v>0</v>
      </c>
      <c r="I10" s="81">
        <v>0</v>
      </c>
      <c r="J10" s="238">
        <v>1</v>
      </c>
      <c r="K10" s="239"/>
      <c r="L10" s="238">
        <v>1</v>
      </c>
      <c r="M10" s="240"/>
      <c r="N10" s="82"/>
      <c r="O10" s="80">
        <v>9</v>
      </c>
      <c r="P10" s="81">
        <v>5</v>
      </c>
      <c r="Q10" s="81">
        <v>3</v>
      </c>
      <c r="R10" s="81">
        <v>1</v>
      </c>
      <c r="S10" s="81">
        <v>7</v>
      </c>
      <c r="T10" s="81">
        <v>1</v>
      </c>
      <c r="U10" s="81">
        <v>1</v>
      </c>
      <c r="V10" s="81">
        <v>6</v>
      </c>
      <c r="W10" s="81">
        <v>1</v>
      </c>
      <c r="X10" s="83">
        <v>1</v>
      </c>
      <c r="Y10" s="82"/>
      <c r="Z10" s="80">
        <v>0</v>
      </c>
      <c r="AA10" s="81">
        <v>0</v>
      </c>
      <c r="AB10" s="81">
        <v>1</v>
      </c>
      <c r="AC10" s="81">
        <v>5</v>
      </c>
      <c r="AD10" s="83">
        <v>2</v>
      </c>
      <c r="AE10" s="82"/>
      <c r="AF10" s="84">
        <f>SUM(B10:M10,O10:X10,Z10:AD10)</f>
        <v>61</v>
      </c>
      <c r="AG10" s="237"/>
    </row>
    <row r="11" spans="1:33" ht="15" customHeight="1" thickBot="1" thickTop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ht="19.5" customHeight="1" thickTop="1">
      <c r="A12" s="163" t="s">
        <v>32</v>
      </c>
      <c r="B12" s="220"/>
      <c r="C12" s="220"/>
      <c r="D12" s="220"/>
      <c r="E12" s="220"/>
      <c r="F12" s="220"/>
      <c r="G12" s="220"/>
      <c r="H12" s="220"/>
      <c r="I12" s="220"/>
      <c r="J12" s="221"/>
      <c r="K12" s="85"/>
      <c r="L12" s="86"/>
      <c r="M12" s="86"/>
      <c r="N12" s="87"/>
      <c r="O12" s="87"/>
      <c r="P12" s="62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</row>
    <row r="13" spans="1:33" ht="15" customHeight="1">
      <c r="A13" s="166" t="s">
        <v>24</v>
      </c>
      <c r="B13" s="167"/>
      <c r="C13" s="167"/>
      <c r="D13" s="222">
        <v>1</v>
      </c>
      <c r="E13" s="223"/>
      <c r="F13" s="223">
        <v>2</v>
      </c>
      <c r="G13" s="223"/>
      <c r="H13" s="168" t="s">
        <v>26</v>
      </c>
      <c r="I13" s="224"/>
      <c r="J13" s="169"/>
      <c r="K13" s="88"/>
      <c r="L13" s="66"/>
      <c r="M13" s="66"/>
      <c r="N13" s="69"/>
      <c r="O13" s="69"/>
      <c r="P13" s="69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6"/>
      <c r="AC13" s="66"/>
      <c r="AD13" s="66"/>
      <c r="AE13" s="63"/>
      <c r="AF13" s="63"/>
      <c r="AG13" s="63"/>
    </row>
    <row r="14" spans="1:33" ht="19.5" customHeight="1">
      <c r="A14" s="170" t="s">
        <v>5</v>
      </c>
      <c r="B14" s="171"/>
      <c r="C14" s="171"/>
      <c r="D14" s="225">
        <f>AF7</f>
        <v>134</v>
      </c>
      <c r="E14" s="226"/>
      <c r="F14" s="226">
        <f>AF9</f>
        <v>134</v>
      </c>
      <c r="G14" s="226"/>
      <c r="H14" s="227">
        <f>D14+F14</f>
        <v>268</v>
      </c>
      <c r="I14" s="228"/>
      <c r="J14" s="229"/>
      <c r="K14" s="88"/>
      <c r="L14" s="66"/>
      <c r="M14" s="66"/>
      <c r="N14" s="69"/>
      <c r="O14" s="69"/>
      <c r="P14" s="69"/>
      <c r="Q14" s="63"/>
      <c r="R14" s="63"/>
      <c r="S14" s="63"/>
      <c r="T14" s="63"/>
      <c r="U14" s="63"/>
      <c r="V14" s="63"/>
      <c r="W14" s="63"/>
      <c r="X14" s="63"/>
      <c r="Y14" s="66"/>
      <c r="Z14" s="69"/>
      <c r="AA14" s="69"/>
      <c r="AB14" s="69"/>
      <c r="AC14" s="89"/>
      <c r="AD14" s="63"/>
      <c r="AE14" s="63"/>
      <c r="AF14" s="63"/>
      <c r="AG14" s="63"/>
    </row>
    <row r="15" spans="1:33" ht="19.5" customHeight="1" thickBot="1">
      <c r="A15" s="155" t="s">
        <v>33</v>
      </c>
      <c r="B15" s="156"/>
      <c r="C15" s="156"/>
      <c r="D15" s="211">
        <f>AF8</f>
        <v>61</v>
      </c>
      <c r="E15" s="212"/>
      <c r="F15" s="212">
        <f>AF10</f>
        <v>61</v>
      </c>
      <c r="G15" s="212"/>
      <c r="H15" s="213">
        <f>D15+F15</f>
        <v>122</v>
      </c>
      <c r="I15" s="214"/>
      <c r="J15" s="215"/>
      <c r="K15" s="88"/>
      <c r="L15" s="69"/>
      <c r="M15" s="69"/>
      <c r="N15" s="69"/>
      <c r="O15" s="69"/>
      <c r="P15" s="69"/>
      <c r="Q15" s="63"/>
      <c r="R15" s="63"/>
      <c r="S15" s="63"/>
      <c r="T15" s="63"/>
      <c r="U15" s="63"/>
      <c r="V15" s="63"/>
      <c r="W15" s="63"/>
      <c r="X15" s="63"/>
      <c r="Y15" s="69"/>
      <c r="Z15" s="69"/>
      <c r="AA15" s="69"/>
      <c r="AB15" s="69"/>
      <c r="AC15" s="63"/>
      <c r="AD15" s="63"/>
      <c r="AE15" s="63"/>
      <c r="AF15" s="63"/>
      <c r="AG15" s="63"/>
    </row>
    <row r="16" spans="1:33" ht="19.5" customHeight="1" thickBot="1">
      <c r="A16" s="155" t="s">
        <v>34</v>
      </c>
      <c r="B16" s="156"/>
      <c r="C16" s="156"/>
      <c r="D16" s="211">
        <f>AG7</f>
        <v>195</v>
      </c>
      <c r="E16" s="212"/>
      <c r="F16" s="212">
        <f>AG9</f>
        <v>195</v>
      </c>
      <c r="G16" s="216"/>
      <c r="H16" s="217">
        <f>D16+F16</f>
        <v>390</v>
      </c>
      <c r="I16" s="218"/>
      <c r="J16" s="219"/>
      <c r="K16" s="88"/>
      <c r="L16" s="90"/>
      <c r="M16" s="75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</row>
    <row r="17" spans="1:33" ht="19.5" customHeight="1" thickBot="1">
      <c r="A17" s="159" t="s">
        <v>35</v>
      </c>
      <c r="B17" s="160"/>
      <c r="C17" s="160"/>
      <c r="D17" s="206">
        <f>COUNTIF(B7:AD8,"=0")</f>
        <v>3</v>
      </c>
      <c r="E17" s="207"/>
      <c r="F17" s="207">
        <f>COUNTIF(B9:AD10,"=0")</f>
        <v>5</v>
      </c>
      <c r="G17" s="207"/>
      <c r="H17" s="208">
        <f>D17+F17</f>
        <v>8</v>
      </c>
      <c r="I17" s="209"/>
      <c r="J17" s="210"/>
      <c r="K17" s="88"/>
      <c r="L17" s="90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</row>
    <row r="18" ht="13.5" thickTop="1"/>
  </sheetData>
  <sheetProtection/>
  <mergeCells count="55">
    <mergeCell ref="F1:U1"/>
    <mergeCell ref="V1:X1"/>
    <mergeCell ref="Y1:AG1"/>
    <mergeCell ref="F2:H2"/>
    <mergeCell ref="I2:U2"/>
    <mergeCell ref="V2:X2"/>
    <mergeCell ref="Y2:AG2"/>
    <mergeCell ref="A3:H3"/>
    <mergeCell ref="I3:U3"/>
    <mergeCell ref="V3:X3"/>
    <mergeCell ref="Y3:AG3"/>
    <mergeCell ref="A5:A6"/>
    <mergeCell ref="B5:L5"/>
    <mergeCell ref="N5:N6"/>
    <mergeCell ref="O5:X5"/>
    <mergeCell ref="Y5:Y6"/>
    <mergeCell ref="Z5:AD5"/>
    <mergeCell ref="AE5:AE6"/>
    <mergeCell ref="AF5:AF6"/>
    <mergeCell ref="AG5:AG6"/>
    <mergeCell ref="J6:K6"/>
    <mergeCell ref="L6:M6"/>
    <mergeCell ref="A7:A8"/>
    <mergeCell ref="J7:K7"/>
    <mergeCell ref="L7:M7"/>
    <mergeCell ref="AG7:AG8"/>
    <mergeCell ref="J8:K8"/>
    <mergeCell ref="H14:J14"/>
    <mergeCell ref="L8:M8"/>
    <mergeCell ref="A9:A10"/>
    <mergeCell ref="J9:K9"/>
    <mergeCell ref="L9:M9"/>
    <mergeCell ref="AG9:AG10"/>
    <mergeCell ref="J10:K10"/>
    <mergeCell ref="L10:M10"/>
    <mergeCell ref="F16:G16"/>
    <mergeCell ref="H16:J16"/>
    <mergeCell ref="A12:J12"/>
    <mergeCell ref="A13:C13"/>
    <mergeCell ref="D13:E13"/>
    <mergeCell ref="F13:G13"/>
    <mergeCell ref="H13:J13"/>
    <mergeCell ref="A14:C14"/>
    <mergeCell ref="D14:E14"/>
    <mergeCell ref="F14:G14"/>
    <mergeCell ref="A17:C17"/>
    <mergeCell ref="D17:E17"/>
    <mergeCell ref="F17:G17"/>
    <mergeCell ref="H17:J17"/>
    <mergeCell ref="A15:C15"/>
    <mergeCell ref="D15:E15"/>
    <mergeCell ref="F15:G15"/>
    <mergeCell ref="H15:J15"/>
    <mergeCell ref="A16:C16"/>
    <mergeCell ref="D16:E16"/>
  </mergeCells>
  <printOptions horizontalCentered="1"/>
  <pageMargins left="0.35433070866141736" right="0.35433070866141736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"/>
  <sheetViews>
    <sheetView showGridLines="0" showRowColHeaders="0" zoomScalePageLayoutView="0" workbookViewId="0" topLeftCell="A1">
      <selection activeCell="W18" sqref="W18"/>
    </sheetView>
  </sheetViews>
  <sheetFormatPr defaultColWidth="9.00390625" defaultRowHeight="12.75"/>
  <cols>
    <col min="1" max="6" width="3.625" style="0" customWidth="1"/>
    <col min="7" max="7" width="4.625" style="0" customWidth="1"/>
    <col min="8" max="12" width="3.625" style="0" customWidth="1"/>
    <col min="13" max="13" width="4.625" style="0" customWidth="1"/>
    <col min="14" max="18" width="3.625" style="0" customWidth="1"/>
    <col min="19" max="19" width="4.625" style="0" customWidth="1"/>
    <col min="20" max="22" width="5.75390625" style="0" customWidth="1"/>
  </cols>
  <sheetData>
    <row r="1" spans="5:23" ht="24.75" customHeight="1">
      <c r="E1" s="202" t="s">
        <v>42</v>
      </c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192" t="s">
        <v>19</v>
      </c>
      <c r="Q1" s="192"/>
      <c r="R1" s="192"/>
      <c r="S1" s="203" t="str">
        <f>INFORMACE!B2</f>
        <v>VII. Ročník - Slavonický trojboj 2017</v>
      </c>
      <c r="T1" s="203"/>
      <c r="U1" s="203"/>
      <c r="V1" s="203"/>
      <c r="W1" s="203"/>
    </row>
    <row r="2" spans="1:23" ht="24.75" customHeight="1">
      <c r="A2" s="28"/>
      <c r="B2" s="28"/>
      <c r="C2" s="28"/>
      <c r="D2" s="28"/>
      <c r="E2" s="204" t="s">
        <v>20</v>
      </c>
      <c r="F2" s="204"/>
      <c r="G2" s="204"/>
      <c r="H2" s="205" t="str">
        <f>INFORMACE!B1</f>
        <v>KK Tučňáci Třebíč</v>
      </c>
      <c r="I2" s="205"/>
      <c r="J2" s="205"/>
      <c r="K2" s="205"/>
      <c r="L2" s="205"/>
      <c r="M2" s="205"/>
      <c r="N2" s="205"/>
      <c r="O2" s="205"/>
      <c r="P2" s="192" t="s">
        <v>21</v>
      </c>
      <c r="Q2" s="192"/>
      <c r="R2" s="192"/>
      <c r="S2" s="205" t="str">
        <f>INFORMACE!B3</f>
        <v>TJ Sokol Slavonice</v>
      </c>
      <c r="T2" s="205"/>
      <c r="U2" s="205"/>
      <c r="V2" s="205"/>
      <c r="W2" s="205"/>
    </row>
    <row r="3" spans="1:23" ht="24.75" customHeight="1">
      <c r="A3" s="190" t="s">
        <v>22</v>
      </c>
      <c r="B3" s="190"/>
      <c r="C3" s="190"/>
      <c r="D3" s="190"/>
      <c r="E3" s="190"/>
      <c r="F3" s="190"/>
      <c r="G3" s="190"/>
      <c r="H3" s="191"/>
      <c r="I3" s="191"/>
      <c r="J3" s="191"/>
      <c r="K3" s="191"/>
      <c r="L3" s="191"/>
      <c r="M3" s="191"/>
      <c r="N3" s="191"/>
      <c r="O3" s="191"/>
      <c r="P3" s="192" t="s">
        <v>23</v>
      </c>
      <c r="Q3" s="192"/>
      <c r="R3" s="192"/>
      <c r="S3" s="193">
        <f>INFORMACE!B4</f>
        <v>42851.833333333336</v>
      </c>
      <c r="T3" s="194"/>
      <c r="U3" s="194"/>
      <c r="V3" s="194"/>
      <c r="W3" s="194"/>
    </row>
    <row r="4" ht="15" customHeight="1" thickBot="1"/>
    <row r="5" spans="1:22" ht="19.5" customHeight="1" thickBot="1" thickTop="1">
      <c r="A5" s="195" t="s">
        <v>24</v>
      </c>
      <c r="B5" s="197" t="s">
        <v>25</v>
      </c>
      <c r="C5" s="198"/>
      <c r="D5" s="198"/>
      <c r="E5" s="198"/>
      <c r="F5" s="198"/>
      <c r="G5" s="199" t="s">
        <v>26</v>
      </c>
      <c r="H5" s="197" t="s">
        <v>27</v>
      </c>
      <c r="I5" s="198"/>
      <c r="J5" s="198"/>
      <c r="K5" s="198"/>
      <c r="L5" s="198"/>
      <c r="M5" s="199" t="s">
        <v>26</v>
      </c>
      <c r="N5" s="197" t="s">
        <v>28</v>
      </c>
      <c r="O5" s="198"/>
      <c r="P5" s="198"/>
      <c r="Q5" s="198"/>
      <c r="R5" s="201"/>
      <c r="S5" s="176" t="s">
        <v>26</v>
      </c>
      <c r="T5" s="178" t="s">
        <v>29</v>
      </c>
      <c r="U5" s="178" t="s">
        <v>30</v>
      </c>
      <c r="V5" s="180" t="s">
        <v>31</v>
      </c>
    </row>
    <row r="6" spans="1:22" ht="15" customHeight="1" thickBot="1">
      <c r="A6" s="196"/>
      <c r="B6" s="29">
        <v>1</v>
      </c>
      <c r="C6" s="30">
        <v>2</v>
      </c>
      <c r="D6" s="30">
        <v>3</v>
      </c>
      <c r="E6" s="30">
        <v>4</v>
      </c>
      <c r="F6" s="30">
        <v>5</v>
      </c>
      <c r="G6" s="200"/>
      <c r="H6" s="29">
        <v>6</v>
      </c>
      <c r="I6" s="30">
        <v>7</v>
      </c>
      <c r="J6" s="30">
        <v>8</v>
      </c>
      <c r="K6" s="30">
        <v>9</v>
      </c>
      <c r="L6" s="30">
        <v>10</v>
      </c>
      <c r="M6" s="200"/>
      <c r="N6" s="31">
        <v>11</v>
      </c>
      <c r="O6" s="30">
        <v>12</v>
      </c>
      <c r="P6" s="30">
        <v>13</v>
      </c>
      <c r="Q6" s="30">
        <v>14</v>
      </c>
      <c r="R6" s="32">
        <v>15</v>
      </c>
      <c r="S6" s="177"/>
      <c r="T6" s="179"/>
      <c r="U6" s="179"/>
      <c r="V6" s="181"/>
    </row>
    <row r="7" spans="1:22" ht="16.5" customHeight="1" thickBot="1">
      <c r="A7" s="182">
        <v>1</v>
      </c>
      <c r="B7" s="33">
        <v>9</v>
      </c>
      <c r="C7" s="34">
        <v>6</v>
      </c>
      <c r="D7" s="34">
        <v>5</v>
      </c>
      <c r="E7" s="34">
        <v>5</v>
      </c>
      <c r="F7" s="34">
        <v>5</v>
      </c>
      <c r="G7" s="35">
        <f>SUM(B7:F7)</f>
        <v>30</v>
      </c>
      <c r="H7" s="33">
        <v>7</v>
      </c>
      <c r="I7" s="34">
        <v>5</v>
      </c>
      <c r="J7" s="34">
        <v>9</v>
      </c>
      <c r="K7" s="34">
        <v>3</v>
      </c>
      <c r="L7" s="34">
        <v>5</v>
      </c>
      <c r="M7" s="35">
        <f>SUM(H7:L7)</f>
        <v>29</v>
      </c>
      <c r="N7" s="36">
        <v>8</v>
      </c>
      <c r="O7" s="34">
        <v>5</v>
      </c>
      <c r="P7" s="34">
        <v>6</v>
      </c>
      <c r="Q7" s="34">
        <v>6</v>
      </c>
      <c r="R7" s="37">
        <v>5</v>
      </c>
      <c r="S7" s="38">
        <f>SUM(N7:R7)</f>
        <v>30</v>
      </c>
      <c r="T7" s="39">
        <f aca="true" t="shared" si="0" ref="T7:T14">SUM(B7:F7,H7:L7,N7:R7)</f>
        <v>89</v>
      </c>
      <c r="U7" s="184">
        <f>SUM(T7:T8)</f>
        <v>133</v>
      </c>
      <c r="V7" s="186">
        <f>SUM(U7:U10)</f>
        <v>258</v>
      </c>
    </row>
    <row r="8" spans="1:22" ht="16.5" customHeight="1" thickBot="1">
      <c r="A8" s="183"/>
      <c r="B8" s="40">
        <v>5</v>
      </c>
      <c r="C8" s="41">
        <v>2</v>
      </c>
      <c r="D8" s="41">
        <v>1</v>
      </c>
      <c r="E8" s="41">
        <v>1</v>
      </c>
      <c r="F8" s="41">
        <v>3</v>
      </c>
      <c r="G8" s="42"/>
      <c r="H8" s="40">
        <v>4</v>
      </c>
      <c r="I8" s="41">
        <v>2</v>
      </c>
      <c r="J8" s="41">
        <v>5</v>
      </c>
      <c r="K8" s="41">
        <v>3</v>
      </c>
      <c r="L8" s="41">
        <v>1</v>
      </c>
      <c r="M8" s="42"/>
      <c r="N8" s="43">
        <v>6</v>
      </c>
      <c r="O8" s="41">
        <v>3</v>
      </c>
      <c r="P8" s="41">
        <v>7</v>
      </c>
      <c r="Q8" s="41">
        <v>0</v>
      </c>
      <c r="R8" s="44">
        <v>1</v>
      </c>
      <c r="S8" s="45"/>
      <c r="T8" s="46">
        <f t="shared" si="0"/>
        <v>44</v>
      </c>
      <c r="U8" s="185"/>
      <c r="V8" s="186"/>
    </row>
    <row r="9" spans="1:22" ht="16.5" customHeight="1" thickBot="1">
      <c r="A9" s="187">
        <v>2</v>
      </c>
      <c r="B9" s="47">
        <v>5</v>
      </c>
      <c r="C9" s="48">
        <v>5</v>
      </c>
      <c r="D9" s="48">
        <v>7</v>
      </c>
      <c r="E9" s="48">
        <v>7</v>
      </c>
      <c r="F9" s="48">
        <v>3</v>
      </c>
      <c r="G9" s="49">
        <f>SUM(B9:F9)</f>
        <v>27</v>
      </c>
      <c r="H9" s="47">
        <v>2</v>
      </c>
      <c r="I9" s="48">
        <v>4</v>
      </c>
      <c r="J9" s="48">
        <v>9</v>
      </c>
      <c r="K9" s="48">
        <v>8</v>
      </c>
      <c r="L9" s="48">
        <v>6</v>
      </c>
      <c r="M9" s="49">
        <f>SUM(H9:L9)</f>
        <v>29</v>
      </c>
      <c r="N9" s="50">
        <v>6</v>
      </c>
      <c r="O9" s="48">
        <v>5</v>
      </c>
      <c r="P9" s="48">
        <v>7</v>
      </c>
      <c r="Q9" s="48">
        <v>9</v>
      </c>
      <c r="R9" s="51">
        <v>6</v>
      </c>
      <c r="S9" s="52">
        <f>SUM(N9:R9)</f>
        <v>33</v>
      </c>
      <c r="T9" s="53">
        <f t="shared" si="0"/>
        <v>89</v>
      </c>
      <c r="U9" s="185">
        <f>SUM(T9:T10)</f>
        <v>125</v>
      </c>
      <c r="V9" s="186"/>
    </row>
    <row r="10" spans="1:22" ht="16.5" customHeight="1" thickBot="1">
      <c r="A10" s="188"/>
      <c r="B10" s="54">
        <v>6</v>
      </c>
      <c r="C10" s="55">
        <v>3</v>
      </c>
      <c r="D10" s="55">
        <v>6</v>
      </c>
      <c r="E10" s="55">
        <v>3</v>
      </c>
      <c r="F10" s="55">
        <v>5</v>
      </c>
      <c r="G10" s="56"/>
      <c r="H10" s="54">
        <v>4</v>
      </c>
      <c r="I10" s="55">
        <v>5</v>
      </c>
      <c r="J10" s="55">
        <v>0</v>
      </c>
      <c r="K10" s="55">
        <v>1</v>
      </c>
      <c r="L10" s="55">
        <v>0</v>
      </c>
      <c r="M10" s="56"/>
      <c r="N10" s="57">
        <v>0</v>
      </c>
      <c r="O10" s="55">
        <v>1</v>
      </c>
      <c r="P10" s="55">
        <v>1</v>
      </c>
      <c r="Q10" s="55">
        <v>0</v>
      </c>
      <c r="R10" s="58">
        <v>1</v>
      </c>
      <c r="S10" s="59"/>
      <c r="T10" s="60">
        <f t="shared" si="0"/>
        <v>36</v>
      </c>
      <c r="U10" s="189"/>
      <c r="V10" s="186"/>
    </row>
    <row r="11" spans="1:22" ht="16.5" customHeight="1" thickBot="1">
      <c r="A11" s="182">
        <v>4</v>
      </c>
      <c r="B11" s="33">
        <v>5</v>
      </c>
      <c r="C11" s="34">
        <v>7</v>
      </c>
      <c r="D11" s="34">
        <v>5</v>
      </c>
      <c r="E11" s="34">
        <v>5</v>
      </c>
      <c r="F11" s="34">
        <v>8</v>
      </c>
      <c r="G11" s="35">
        <f>SUM(B11:F11)</f>
        <v>30</v>
      </c>
      <c r="H11" s="33">
        <v>5</v>
      </c>
      <c r="I11" s="34">
        <v>4</v>
      </c>
      <c r="J11" s="34">
        <v>7</v>
      </c>
      <c r="K11" s="34">
        <v>6</v>
      </c>
      <c r="L11" s="34">
        <v>6</v>
      </c>
      <c r="M11" s="35">
        <f>SUM(H11:L11)</f>
        <v>28</v>
      </c>
      <c r="N11" s="36">
        <v>5</v>
      </c>
      <c r="O11" s="34">
        <v>3</v>
      </c>
      <c r="P11" s="34">
        <v>8</v>
      </c>
      <c r="Q11" s="34">
        <v>4</v>
      </c>
      <c r="R11" s="37">
        <v>3</v>
      </c>
      <c r="S11" s="38">
        <f>SUM(N11:R11)</f>
        <v>23</v>
      </c>
      <c r="T11" s="39">
        <f t="shared" si="0"/>
        <v>81</v>
      </c>
      <c r="U11" s="184">
        <f>SUM(T11:T12)</f>
        <v>122</v>
      </c>
      <c r="V11" s="186">
        <f>SUM(U11:U14)</f>
        <v>245</v>
      </c>
    </row>
    <row r="12" spans="1:22" ht="16.5" customHeight="1" thickBot="1">
      <c r="A12" s="183"/>
      <c r="B12" s="40">
        <v>6</v>
      </c>
      <c r="C12" s="41">
        <v>3</v>
      </c>
      <c r="D12" s="41">
        <v>7</v>
      </c>
      <c r="E12" s="41">
        <v>1</v>
      </c>
      <c r="F12" s="41">
        <v>1</v>
      </c>
      <c r="G12" s="42"/>
      <c r="H12" s="40">
        <v>6</v>
      </c>
      <c r="I12" s="41">
        <v>3</v>
      </c>
      <c r="J12" s="41">
        <v>5</v>
      </c>
      <c r="K12" s="41">
        <v>0</v>
      </c>
      <c r="L12" s="41">
        <v>1</v>
      </c>
      <c r="M12" s="42"/>
      <c r="N12" s="43">
        <v>2</v>
      </c>
      <c r="O12" s="41">
        <v>0</v>
      </c>
      <c r="P12" s="41">
        <v>1</v>
      </c>
      <c r="Q12" s="41">
        <v>4</v>
      </c>
      <c r="R12" s="44">
        <v>1</v>
      </c>
      <c r="S12" s="45"/>
      <c r="T12" s="46">
        <f t="shared" si="0"/>
        <v>41</v>
      </c>
      <c r="U12" s="185"/>
      <c r="V12" s="186"/>
    </row>
    <row r="13" spans="1:22" ht="16.5" customHeight="1" thickBot="1">
      <c r="A13" s="183">
        <v>3</v>
      </c>
      <c r="B13" s="47">
        <v>7</v>
      </c>
      <c r="C13" s="48">
        <v>5</v>
      </c>
      <c r="D13" s="48">
        <v>9</v>
      </c>
      <c r="E13" s="48">
        <v>7</v>
      </c>
      <c r="F13" s="48">
        <v>9</v>
      </c>
      <c r="G13" s="49">
        <f>SUM(B13:F13)</f>
        <v>37</v>
      </c>
      <c r="H13" s="47">
        <v>7</v>
      </c>
      <c r="I13" s="48">
        <v>5</v>
      </c>
      <c r="J13" s="48">
        <v>5</v>
      </c>
      <c r="K13" s="48">
        <v>4</v>
      </c>
      <c r="L13" s="48">
        <v>4</v>
      </c>
      <c r="M13" s="49">
        <f>SUM(H13:L13)</f>
        <v>25</v>
      </c>
      <c r="N13" s="50">
        <v>7</v>
      </c>
      <c r="O13" s="48">
        <v>7</v>
      </c>
      <c r="P13" s="48">
        <v>6</v>
      </c>
      <c r="Q13" s="48">
        <v>7</v>
      </c>
      <c r="R13" s="51">
        <v>5</v>
      </c>
      <c r="S13" s="52">
        <f>SUM(N13:R13)</f>
        <v>32</v>
      </c>
      <c r="T13" s="46">
        <f t="shared" si="0"/>
        <v>94</v>
      </c>
      <c r="U13" s="185">
        <f>SUM(T13:T14)</f>
        <v>123</v>
      </c>
      <c r="V13" s="186"/>
    </row>
    <row r="14" spans="1:22" ht="16.5" customHeight="1" thickBot="1">
      <c r="A14" s="250"/>
      <c r="B14" s="80">
        <v>6</v>
      </c>
      <c r="C14" s="81">
        <v>1</v>
      </c>
      <c r="D14" s="81">
        <v>1</v>
      </c>
      <c r="E14" s="81">
        <v>1</v>
      </c>
      <c r="F14" s="81">
        <v>4</v>
      </c>
      <c r="G14" s="92"/>
      <c r="H14" s="80">
        <v>1</v>
      </c>
      <c r="I14" s="81">
        <v>2</v>
      </c>
      <c r="J14" s="81">
        <v>0</v>
      </c>
      <c r="K14" s="81">
        <v>1</v>
      </c>
      <c r="L14" s="81">
        <v>1</v>
      </c>
      <c r="M14" s="92"/>
      <c r="N14" s="93">
        <v>5</v>
      </c>
      <c r="O14" s="81">
        <v>1</v>
      </c>
      <c r="P14" s="81">
        <v>2</v>
      </c>
      <c r="Q14" s="81">
        <v>1</v>
      </c>
      <c r="R14" s="83">
        <v>2</v>
      </c>
      <c r="S14" s="94"/>
      <c r="T14" s="84">
        <f t="shared" si="0"/>
        <v>29</v>
      </c>
      <c r="U14" s="251"/>
      <c r="V14" s="249"/>
    </row>
    <row r="15" spans="1:21" ht="15" customHeight="1" thickBot="1" thickTop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7" ht="19.5" customHeight="1" thickTop="1">
      <c r="A16" s="163" t="s">
        <v>32</v>
      </c>
      <c r="B16" s="164"/>
      <c r="C16" s="164"/>
      <c r="D16" s="164"/>
      <c r="E16" s="164"/>
      <c r="F16" s="164"/>
      <c r="G16" s="164"/>
      <c r="H16" s="164"/>
      <c r="I16" s="165"/>
      <c r="K16" s="62"/>
      <c r="L16" s="62"/>
      <c r="M16" s="63"/>
      <c r="N16" s="63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spans="1:27" ht="15" customHeight="1">
      <c r="A17" s="166" t="s">
        <v>24</v>
      </c>
      <c r="B17" s="167"/>
      <c r="C17" s="167"/>
      <c r="D17" s="64">
        <v>1</v>
      </c>
      <c r="E17" s="65">
        <v>2</v>
      </c>
      <c r="F17" s="95">
        <v>3</v>
      </c>
      <c r="G17" s="65">
        <v>4</v>
      </c>
      <c r="H17" s="168" t="s">
        <v>26</v>
      </c>
      <c r="I17" s="169"/>
      <c r="J17" s="66"/>
      <c r="K17" s="66"/>
      <c r="L17" s="66"/>
      <c r="M17" s="66"/>
      <c r="N17" s="63"/>
      <c r="O17" s="63"/>
      <c r="P17" s="62"/>
      <c r="Q17" s="66"/>
      <c r="R17" s="66"/>
      <c r="S17" s="66"/>
      <c r="T17" s="62"/>
      <c r="U17" s="62"/>
      <c r="V17" s="62"/>
      <c r="W17" s="62"/>
      <c r="X17" s="62"/>
      <c r="Y17" s="62"/>
      <c r="Z17" s="62"/>
      <c r="AA17" s="62"/>
    </row>
    <row r="18" spans="1:27" ht="19.5" customHeight="1">
      <c r="A18" s="170" t="s">
        <v>5</v>
      </c>
      <c r="B18" s="171"/>
      <c r="C18" s="171"/>
      <c r="D18" s="67">
        <f>T7</f>
        <v>89</v>
      </c>
      <c r="E18" s="68">
        <f>T9</f>
        <v>89</v>
      </c>
      <c r="F18" s="68">
        <f>T11</f>
        <v>81</v>
      </c>
      <c r="G18" s="96">
        <f>T13</f>
        <v>94</v>
      </c>
      <c r="H18" s="172">
        <f>SUM(D18:G18)</f>
        <v>353</v>
      </c>
      <c r="I18" s="173"/>
      <c r="J18" s="66"/>
      <c r="K18" s="69"/>
      <c r="L18" s="69"/>
      <c r="M18" s="69"/>
      <c r="N18" s="63"/>
      <c r="O18" s="63"/>
      <c r="P18" s="66"/>
      <c r="Q18" s="66"/>
      <c r="R18" s="66"/>
      <c r="S18" s="66"/>
      <c r="T18" s="69"/>
      <c r="U18" s="70"/>
      <c r="V18" s="70"/>
      <c r="W18" s="70"/>
      <c r="X18" s="62"/>
      <c r="Y18" s="62"/>
      <c r="Z18" s="62"/>
      <c r="AA18" s="62"/>
    </row>
    <row r="19" spans="1:27" ht="19.5" customHeight="1" thickBot="1">
      <c r="A19" s="155" t="s">
        <v>33</v>
      </c>
      <c r="B19" s="156"/>
      <c r="C19" s="156"/>
      <c r="D19" s="71">
        <f>T8</f>
        <v>44</v>
      </c>
      <c r="E19" s="72">
        <f>T10</f>
        <v>36</v>
      </c>
      <c r="F19" s="74">
        <f>T12</f>
        <v>41</v>
      </c>
      <c r="G19" s="97">
        <f>T14</f>
        <v>29</v>
      </c>
      <c r="H19" s="174">
        <f>SUM(D19:G19)</f>
        <v>150</v>
      </c>
      <c r="I19" s="175"/>
      <c r="J19" s="69"/>
      <c r="K19" s="69"/>
      <c r="L19" s="69"/>
      <c r="M19" s="69"/>
      <c r="N19" s="63"/>
      <c r="O19" s="63"/>
      <c r="P19" s="66"/>
      <c r="Q19" s="66"/>
      <c r="R19" s="66"/>
      <c r="S19" s="66"/>
      <c r="T19" s="69"/>
      <c r="U19" s="70"/>
      <c r="V19" s="70"/>
      <c r="W19" s="70"/>
      <c r="X19" s="62"/>
      <c r="Y19" s="62"/>
      <c r="Z19" s="62"/>
      <c r="AA19" s="62"/>
    </row>
    <row r="20" spans="1:27" ht="19.5" customHeight="1" thickBot="1">
      <c r="A20" s="155" t="s">
        <v>34</v>
      </c>
      <c r="B20" s="156"/>
      <c r="C20" s="156"/>
      <c r="D20" s="73">
        <f>U7</f>
        <v>133</v>
      </c>
      <c r="E20" s="74">
        <f>U9</f>
        <v>125</v>
      </c>
      <c r="F20" s="74">
        <f>U11</f>
        <v>122</v>
      </c>
      <c r="G20" s="98">
        <f>U13</f>
        <v>123</v>
      </c>
      <c r="H20" s="157">
        <f>SUM(D20:G20)</f>
        <v>503</v>
      </c>
      <c r="I20" s="158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62"/>
      <c r="Y20" s="62"/>
      <c r="Z20" s="62"/>
      <c r="AA20" s="62"/>
    </row>
    <row r="21" spans="1:27" ht="19.5" customHeight="1" thickBot="1">
      <c r="A21" s="159" t="s">
        <v>35</v>
      </c>
      <c r="B21" s="160"/>
      <c r="C21" s="160"/>
      <c r="D21" s="76">
        <f>COUNTIF(B7:R8,"=0")</f>
        <v>1</v>
      </c>
      <c r="E21" s="77">
        <f>COUNTIF(B9:R10,"=0")</f>
        <v>4</v>
      </c>
      <c r="F21" s="77">
        <f>COUNTIF(B11:R12,"=0")</f>
        <v>2</v>
      </c>
      <c r="G21" s="99">
        <f>COUNTIF(B13:R14,"=0")</f>
        <v>1</v>
      </c>
      <c r="H21" s="161">
        <f>SUM(D21:G21)</f>
        <v>8</v>
      </c>
      <c r="I21" s="16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62"/>
      <c r="Y21" s="62"/>
      <c r="Z21" s="62"/>
      <c r="AA21" s="62"/>
    </row>
    <row r="22" spans="11:27" ht="13.5" thickTop="1"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1:27" ht="12.75"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11:27" ht="12.75"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11:27" ht="12.75"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11:27" ht="12.75"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11:27" ht="12.75"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</sheetData>
  <sheetProtection/>
  <mergeCells count="42">
    <mergeCell ref="E1:O1"/>
    <mergeCell ref="P1:R1"/>
    <mergeCell ref="S1:W1"/>
    <mergeCell ref="E2:G2"/>
    <mergeCell ref="H2:O2"/>
    <mergeCell ref="P2:R2"/>
    <mergeCell ref="S2:W2"/>
    <mergeCell ref="A3:G3"/>
    <mergeCell ref="H3:O3"/>
    <mergeCell ref="P3:R3"/>
    <mergeCell ref="S3:W3"/>
    <mergeCell ref="A5:A6"/>
    <mergeCell ref="B5:F5"/>
    <mergeCell ref="G5:G6"/>
    <mergeCell ref="H5:L5"/>
    <mergeCell ref="M5:M6"/>
    <mergeCell ref="N5:R5"/>
    <mergeCell ref="S5:S6"/>
    <mergeCell ref="T5:T6"/>
    <mergeCell ref="U5:U6"/>
    <mergeCell ref="V5:V6"/>
    <mergeCell ref="A7:A8"/>
    <mergeCell ref="U7:U8"/>
    <mergeCell ref="V7:V10"/>
    <mergeCell ref="A9:A10"/>
    <mergeCell ref="U9:U10"/>
    <mergeCell ref="A11:A12"/>
    <mergeCell ref="U11:U12"/>
    <mergeCell ref="V11:V14"/>
    <mergeCell ref="A13:A14"/>
    <mergeCell ref="U13:U14"/>
    <mergeCell ref="A16:I16"/>
    <mergeCell ref="A20:C20"/>
    <mergeCell ref="H20:I20"/>
    <mergeCell ref="A21:C21"/>
    <mergeCell ref="H21:I21"/>
    <mergeCell ref="A17:C17"/>
    <mergeCell ref="H17:I17"/>
    <mergeCell ref="A18:C18"/>
    <mergeCell ref="H18:I18"/>
    <mergeCell ref="A19:C19"/>
    <mergeCell ref="H19:I19"/>
  </mergeCells>
  <printOptions horizontalCentered="1"/>
  <pageMargins left="0.3937007874015748" right="0.3937007874015748" top="0.5905511811023623" bottom="0.5905511811023623" header="0.11811023622047245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2017-05-08T17:55:40Z</cp:lastPrinted>
  <dcterms:created xsi:type="dcterms:W3CDTF">2005-07-26T20:23:27Z</dcterms:created>
  <dcterms:modified xsi:type="dcterms:W3CDTF">2017-05-08T17:57:40Z</dcterms:modified>
  <cp:category/>
  <cp:version/>
  <cp:contentType/>
  <cp:contentStatus/>
</cp:coreProperties>
</file>